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5195" windowHeight="8385" tabRatio="677"/>
  </bookViews>
  <sheets>
    <sheet name="Portada" sheetId="16" r:id="rId1"/>
    <sheet name="Hoja de reporte 1" sheetId="29" r:id="rId2"/>
    <sheet name="Trámite 1" sheetId="30" r:id="rId3"/>
    <sheet name="Hoja de reporte 2" sheetId="31" r:id="rId4"/>
    <sheet name="Trámite 2" sheetId="34" r:id="rId5"/>
    <sheet name="Hoja de reporte 3" sheetId="32" r:id="rId6"/>
    <sheet name="Trámite 3" sheetId="33" r:id="rId7"/>
    <sheet name="Anexo 1" sheetId="44" r:id="rId8"/>
    <sheet name="Anexo 2" sheetId="45" r:id="rId9"/>
    <sheet name="Anexo 3" sheetId="46" r:id="rId10"/>
  </sheets>
  <definedNames>
    <definedName name="_xlnm.Print_Area" localSheetId="7">'Anexo 1'!$B$1:$C$85</definedName>
    <definedName name="_xlnm.Print_Area" localSheetId="8">'Anexo 2'!$B$1:$C$118</definedName>
    <definedName name="_xlnm.Print_Area" localSheetId="9">'Anexo 3'!$B$1:$C$4</definedName>
    <definedName name="cesar" localSheetId="1">('Hoja de reporte 1'!PeríodoReal*(#REF!&gt;0))*'Hoja de reporte 1'!PeríodoEnPlan</definedName>
    <definedName name="cesar" localSheetId="3">('Hoja de reporte 2'!PeríodoReal*(#REF!&gt;0))*'Hoja de reporte 2'!PeríodoEnPlan</definedName>
    <definedName name="cesar" localSheetId="5">('Hoja de reporte 3'!PeríodoReal*(#REF!&gt;0))*'Hoja de reporte 3'!PeríodoEnPlan</definedName>
    <definedName name="cesar" localSheetId="2">(PeríodoReal*(#REF!&gt;0))*PeríodoEnPlan</definedName>
    <definedName name="cesar" localSheetId="4">(PeríodoReal*(#REF!&gt;0))*PeríodoEnPlan</definedName>
    <definedName name="cesar" localSheetId="6">(PeríodoReal*(#REF!&gt;0))*PeríodoEnPlan</definedName>
    <definedName name="cesar">(PeríodoReal*(#REF!&gt;0))*PeríodoEnPlan</definedName>
    <definedName name="ExcesoPorcentajeCompletado" localSheetId="1">(#REF!=MEDIAN(#REF!,#REF!,#REF!+#REF!)*(#REF!&gt;0))*((#REF!&lt;(INT(#REF!+#REF!*#REF!)))+(#REF!=#REF!))*(#REF!&gt;0)</definedName>
    <definedName name="ExcesoPorcentajeCompletado" localSheetId="3">(#REF!=MEDIAN(#REF!,#REF!,#REF!+#REF!)*(#REF!&gt;0))*((#REF!&lt;(INT(#REF!+#REF!*#REF!)))+(#REF!=#REF!))*(#REF!&gt;0)</definedName>
    <definedName name="ExcesoPorcentajeCompletado" localSheetId="5">(#REF!=MEDIAN(#REF!,#REF!,#REF!+#REF!)*(#REF!&gt;0))*((#REF!&lt;(INT(#REF!+#REF!*#REF!)))+(#REF!=#REF!))*(#REF!&gt;0)</definedName>
    <definedName name="ExcesoPorcentajeCompletado" localSheetId="2">('Trámite 1'!A$9=MEDIAN('Trámite 1'!A$9,'Trámite 1'!$H1,'Trámite 1'!$H1+'Trámite 1'!$I1)*('Trámite 1'!$H1&gt;0))*(('Trámite 1'!A$9&lt;(INT('Trámite 1'!$H1+'Trámite 1'!$I1*'Trámite 1'!$J1)))+('Trámite 1'!A$9='Trámite 1'!$H1))*('Trámite 1'!$J1&gt;0)</definedName>
    <definedName name="ExcesoPorcentajeCompletado" localSheetId="4">('Trámite 2'!A$9=MEDIAN('Trámite 2'!A$9,'Trámite 2'!$H1,'Trámite 2'!$H1+'Trámite 2'!$I1)*('Trámite 2'!$H1&gt;0))*(('Trámite 2'!A$9&lt;(INT('Trámite 2'!$H1+'Trámite 2'!$I1*'Trámite 2'!$J1)))+('Trámite 2'!A$9='Trámite 2'!$H1))*('Trámite 2'!$J1&gt;0)</definedName>
    <definedName name="ExcesoPorcentajeCompletado" localSheetId="6">('Trámite 3'!A$9=MEDIAN('Trámite 3'!A$9,'Trámite 3'!$H1,'Trámite 3'!$H1+'Trámite 3'!$I1)*('Trámite 3'!$H1&gt;0))*(('Trámite 3'!A$9&lt;(INT('Trámite 3'!$H1+'Trámite 3'!$I1*'Trámite 3'!$J1)))+('Trámite 3'!A$9='Trámite 3'!$H1))*('Trámite 3'!$J1&gt;0)</definedName>
    <definedName name="ExcesoPorcentajeCompletado">(#REF!=MEDIAN(#REF!,#REF!,#REF!+#REF!)*(#REF!&gt;0))*((#REF!&lt;(INT(#REF!+#REF!*#REF!)))+(#REF!=#REF!))*(#REF!&gt;0)</definedName>
    <definedName name="ExcesoReal" localSheetId="1">'Hoja de reporte 1'!PeríodoReal*(#REF!&gt;0)</definedName>
    <definedName name="ExcesoReal" localSheetId="3">'Hoja de reporte 2'!PeríodoReal*(#REF!&gt;0)</definedName>
    <definedName name="ExcesoReal" localSheetId="5">'Hoja de reporte 3'!PeríodoReal*(#REF!&gt;0)</definedName>
    <definedName name="ExcesoReal" localSheetId="2">'Trámite 1'!PeríodoReal*('Trámite 1'!$H1&gt;0)</definedName>
    <definedName name="ExcesoReal" localSheetId="4">'Trámite 2'!PeríodoReal*('Trámite 2'!$H1&gt;0)</definedName>
    <definedName name="ExcesoReal" localSheetId="6">'Trámite 3'!PeríodoReal*('Trámite 3'!$H1&gt;0)</definedName>
    <definedName name="ExcesoReal">PeríodoReal*(#REF!&gt;0)</definedName>
    <definedName name="hojaruta2" localSheetId="1">('Hoja de reporte 1'!PeríodoReal*(#REF!&gt;0))*'Hoja de reporte 1'!PeríodoEnPlan</definedName>
    <definedName name="hojaruta2" localSheetId="3">('Hoja de reporte 2'!PeríodoReal*(#REF!&gt;0))*'Hoja de reporte 2'!PeríodoEnPlan</definedName>
    <definedName name="hojaruta2" localSheetId="5">('Hoja de reporte 3'!PeríodoReal*(#REF!&gt;0))*'Hoja de reporte 3'!PeríodoEnPlan</definedName>
    <definedName name="hojaruta2" localSheetId="2">(PeríodoReal*(#REF!&gt;0))*PeríodoEnPlan</definedName>
    <definedName name="hojaruta2" localSheetId="4">(PeríodoReal*(#REF!&gt;0))*PeríodoEnPlan</definedName>
    <definedName name="hojaruta2" localSheetId="6">(PeríodoReal*(#REF!&gt;0))*PeríodoEnPlan</definedName>
    <definedName name="hojaruta2">(PeríodoReal*(#REF!&gt;0))*PeríodoEnPlan</definedName>
    <definedName name="JAK" localSheetId="3">('Hoja de reporte 2'!KIDKA*(#REF!&gt;0))*'Hoja de reporte 2'!PeríodoEnPlan</definedName>
    <definedName name="JAK" localSheetId="5">('Hoja de reporte 3'!KIDKA*(#REF!&gt;0))*'Hoja de reporte 3'!PeríodoEnPlan</definedName>
    <definedName name="JAK" localSheetId="2">('Trámite 1'!KIDKA*(#REF!&gt;0))*PeríodoEnPlan</definedName>
    <definedName name="JAK" localSheetId="4">('Trámite 2'!KIDKA*(#REF!&gt;0))*PeríodoEnPlan</definedName>
    <definedName name="JAK" localSheetId="6">('Trámite 3'!KIDKA*(#REF!&gt;0))*PeríodoEnPlan</definedName>
    <definedName name="JAK">(KIDKA*(#REF!&gt;0))*'Hoja de reporte 1'!PeríodoEnPlan</definedName>
    <definedName name="KIDKA" localSheetId="3">#REF!=MEDIAN(#REF!,#REF!,#REF!+#REF!-1)</definedName>
    <definedName name="KIDKA" localSheetId="5">#REF!=MEDIAN(#REF!,#REF!,#REF!+#REF!-1)</definedName>
    <definedName name="KIDKA" localSheetId="2">#REF!=MEDIAN(#REF!,#REF!,#REF!+#REF!-1)</definedName>
    <definedName name="KIDKA" localSheetId="4">#REF!=MEDIAN(#REF!,#REF!,#REF!+#REF!-1)</definedName>
    <definedName name="KIDKA" localSheetId="6">#REF!=MEDIAN(#REF!,#REF!,#REF!+#REF!-1)</definedName>
    <definedName name="KIDKA">#REF!=MEDIAN(#REF!,#REF!,#REF!+#REF!-1)</definedName>
    <definedName name="klk" localSheetId="3">(#REF!=MEDIAN(#REF!,#REF!,#REF!+#REF!)*(#REF!&gt;0))*((#REF!&lt;(INT(#REF!+#REF!*#REF!)))+(#REF!=#REF!))*(#REF!&gt;0)</definedName>
    <definedName name="klk" localSheetId="5">(#REF!=MEDIAN(#REF!,#REF!,#REF!+#REF!)*(#REF!&gt;0))*((#REF!&lt;(INT(#REF!+#REF!*#REF!)))+(#REF!=#REF!))*(#REF!&gt;0)</definedName>
    <definedName name="klk" localSheetId="4">(#REF!=MEDIAN(#REF!,#REF!,#REF!+#REF!)*(#REF!&gt;0))*((#REF!&lt;(INT(#REF!+#REF!*#REF!)))+(#REF!=#REF!))*(#REF!&gt;0)</definedName>
    <definedName name="klk" localSheetId="6">(#REF!=MEDIAN(#REF!,#REF!,#REF!+#REF!)*(#REF!&gt;0))*((#REF!&lt;(INT(#REF!+#REF!*#REF!)))+(#REF!=#REF!))*(#REF!&gt;0)</definedName>
    <definedName name="klk">(#REF!=MEDIAN(#REF!,#REF!,#REF!+#REF!)*(#REF!&gt;0))*((#REF!&lt;(INT(#REF!+#REF!*#REF!)))+(#REF!=#REF!))*(#REF!&gt;0)</definedName>
    <definedName name="kok" localSheetId="3">#REF!</definedName>
    <definedName name="kok" localSheetId="5">#REF!</definedName>
    <definedName name="kok" localSheetId="4">#REF!</definedName>
    <definedName name="kok" localSheetId="6">#REF!</definedName>
    <definedName name="kok">#REF!</definedName>
    <definedName name="mn" localSheetId="3">('Hoja de reporte 2'!PeríodoReal*(#REF!&gt;0))*'Hoja de reporte 2'!PeríodoEnPlan</definedName>
    <definedName name="mn" localSheetId="5">('Hoja de reporte 3'!PeríodoReal*(#REF!&gt;0))*'Hoja de reporte 3'!PeríodoEnPlan</definedName>
    <definedName name="mn" localSheetId="2">(PeríodoReal*(#REF!&gt;0))*PeríodoEnPlan</definedName>
    <definedName name="mn" localSheetId="4">(PeríodoReal*(#REF!&gt;0))*PeríodoEnPlan</definedName>
    <definedName name="mn" localSheetId="6">(PeríodoReal*(#REF!&gt;0))*PeríodoEnPlan</definedName>
    <definedName name="mn">('Hoja de reporte 1'!PeríodoReal*(#REF!&gt;0))*'Hoja de reporte 1'!PeríodoEnPlan</definedName>
    <definedName name="paso">(PeríodoReal*(#REF!&gt;0))*PeríodoEnPlan</definedName>
    <definedName name="período_seleccionado" localSheetId="1">#REF!</definedName>
    <definedName name="período_seleccionado" localSheetId="3">#REF!</definedName>
    <definedName name="período_seleccionado" localSheetId="5">#REF!</definedName>
    <definedName name="período_seleccionado" localSheetId="2">'Trámite 1'!#REF!</definedName>
    <definedName name="período_seleccionado" localSheetId="4">'Trámite 2'!#REF!</definedName>
    <definedName name="período_seleccionado" localSheetId="6">'Trámite 3'!#REF!</definedName>
    <definedName name="período_seleccionado">#REF!</definedName>
    <definedName name="PeríodoEnPlan" localSheetId="1">#REF!=MEDIAN(#REF!,#REF!,#REF!+#REF!-1)</definedName>
    <definedName name="PeríodoEnPlan" localSheetId="3">#REF!=MEDIAN(#REF!,#REF!,#REF!+#REF!-1)</definedName>
    <definedName name="PeríodoEnPlan" localSheetId="5">#REF!=MEDIAN(#REF!,#REF!,#REF!+#REF!-1)</definedName>
    <definedName name="PeríodoEnPlan" localSheetId="2">'Trámite 1'!A$9=MEDIAN('Trámite 1'!A$9,'Trámite 1'!$F1,'Trámite 1'!$F1+'Trámite 1'!$G1-1)</definedName>
    <definedName name="PeríodoEnPlan" localSheetId="4">'Trámite 2'!A$9=MEDIAN('Trámite 2'!A$9,'Trámite 2'!$F1,'Trámite 2'!$F1+'Trámite 2'!$G1-1)</definedName>
    <definedName name="PeríodoEnPlan" localSheetId="6">'Trámite 3'!A$9=MEDIAN('Trámite 3'!A$9,'Trámite 3'!$F1,'Trámite 3'!$F1+'Trámite 3'!$G1-1)</definedName>
    <definedName name="PeríodoEnPlan">#REF!=MEDIAN(#REF!,#REF!,#REF!+#REF!-1)</definedName>
    <definedName name="PeríodoReal" localSheetId="1">#REF!=MEDIAN(#REF!,#REF!,#REF!+#REF!-1)</definedName>
    <definedName name="PeríodoReal" localSheetId="3">#REF!=MEDIAN(#REF!,#REF!,#REF!+#REF!-1)</definedName>
    <definedName name="PeríodoReal" localSheetId="5">#REF!=MEDIAN(#REF!,#REF!,#REF!+#REF!-1)</definedName>
    <definedName name="PeríodoReal" localSheetId="2">'Trámite 1'!A$9=MEDIAN('Trámite 1'!A$9,'Trámite 1'!$H1,'Trámite 1'!$H1+'Trámite 1'!$I1-1)</definedName>
    <definedName name="PeríodoReal" localSheetId="4">'Trámite 2'!A$9=MEDIAN('Trámite 2'!A$9,'Trámite 2'!$H1,'Trámite 2'!$H1+'Trámite 2'!$I1-1)</definedName>
    <definedName name="PeríodoReal" localSheetId="6">'Trámite 3'!A$9=MEDIAN('Trámite 3'!A$9,'Trámite 3'!$H1,'Trámite 3'!$H1+'Trámite 3'!$I1-1)</definedName>
    <definedName name="PeríodoReal">#REF!=MEDIAN(#REF!,#REF!,#REF!+#REF!-1)</definedName>
    <definedName name="Plan" localSheetId="1">'Hoja de reporte 1'!PeríodoEnPlan*(#REF!&gt;0)</definedName>
    <definedName name="Plan" localSheetId="3">'Hoja de reporte 2'!PeríodoEnPlan*(#REF!&gt;0)</definedName>
    <definedName name="Plan" localSheetId="5">'Hoja de reporte 3'!PeríodoEnPlan*(#REF!&gt;0)</definedName>
    <definedName name="Plan" localSheetId="2">'Trámite 1'!PeríodoEnPlan*('Trámite 1'!$F1&gt;0)</definedName>
    <definedName name="Plan" localSheetId="4">'Trámite 2'!PeríodoEnPlan*('Trámite 2'!$F1&gt;0)</definedName>
    <definedName name="Plan" localSheetId="6">'Trámite 3'!PeríodoEnPlan*('Trámite 3'!$F1&gt;0)</definedName>
    <definedName name="Plan">PeríodoEnPlan*(#REF!&gt;0)</definedName>
    <definedName name="PorcentajeCompletado" localSheetId="1">'Hoja de reporte 1'!ExcesoPorcentajeCompletado*'Hoja de reporte 1'!PeríodoEnPlan</definedName>
    <definedName name="PorcentajeCompletado" localSheetId="3">'Hoja de reporte 2'!ExcesoPorcentajeCompletado*'Hoja de reporte 2'!PeríodoEnPlan</definedName>
    <definedName name="PorcentajeCompletado" localSheetId="5">'Hoja de reporte 3'!ExcesoPorcentajeCompletado*'Hoja de reporte 3'!PeríodoEnPlan</definedName>
    <definedName name="PorcentajeCompletado" localSheetId="2">'Trámite 1'!ExcesoPorcentajeCompletado*'Trámite 1'!PeríodoEnPlan</definedName>
    <definedName name="PorcentajeCompletado" localSheetId="4">'Trámite 2'!ExcesoPorcentajeCompletado*'Trámite 2'!PeríodoEnPlan</definedName>
    <definedName name="PorcentajeCompletado" localSheetId="6">'Trámite 3'!ExcesoPorcentajeCompletado*'Trámite 3'!PeríodoEnPlan</definedName>
    <definedName name="PorcentajeCompletado">ExcesoPorcentajeCompletado*PeríodoEnPlan</definedName>
    <definedName name="Porcentajecompletado1" localSheetId="1">'Hoja de reporte 1'!tri*'Hoja de reporte 1'!PeríodoEnPlan</definedName>
    <definedName name="Porcentajecompletado1" localSheetId="3">'Hoja de reporte 2'!tri*'Hoja de reporte 2'!PeríodoEnPlan</definedName>
    <definedName name="Porcentajecompletado1" localSheetId="5">'Hoja de reporte 3'!tri*'Hoja de reporte 3'!PeríodoEnPlan</definedName>
    <definedName name="Porcentajecompletado1" localSheetId="2">'Trámite 1'!tri*PeríodoEnPlan</definedName>
    <definedName name="Porcentajecompletado1" localSheetId="4">'Trámite 2'!tri*PeríodoEnPlan</definedName>
    <definedName name="Porcentajecompletado1" localSheetId="6">'Trámite 3'!tri*PeríodoEnPlan</definedName>
    <definedName name="Porcentajecompletado1">tri*PeríodoEnPlan</definedName>
    <definedName name="Real" localSheetId="1">('Hoja de reporte 1'!PeríodoReal*(#REF!&gt;0))*'Hoja de reporte 1'!PeríodoEnPlan</definedName>
    <definedName name="Real" localSheetId="3">('Hoja de reporte 2'!PeríodoReal*(#REF!&gt;0))*'Hoja de reporte 2'!PeríodoEnPlan</definedName>
    <definedName name="Real" localSheetId="5">('Hoja de reporte 3'!PeríodoReal*(#REF!&gt;0))*'Hoja de reporte 3'!PeríodoEnPlan</definedName>
    <definedName name="Real" localSheetId="2">('Trámite 1'!PeríodoReal*('Trámite 1'!$H1&gt;0))*'Trámite 1'!PeríodoEnPlan</definedName>
    <definedName name="Real" localSheetId="4">('Trámite 2'!PeríodoReal*('Trámite 2'!$H1&gt;0))*'Trámite 2'!PeríodoEnPlan</definedName>
    <definedName name="Real" localSheetId="6">('Trámite 3'!PeríodoReal*('Trámite 3'!$H1&gt;0))*'Trámite 3'!PeríodoEnPlan</definedName>
    <definedName name="Real">(PeríodoReal*(#REF!&gt;0))*PeríodoEnPlan</definedName>
    <definedName name="real0">ExcesoPorcentajeCompletado*PeríodoEnPlan</definedName>
    <definedName name="real1" localSheetId="1">('Hoja de reporte 1'!PeríodoReal*(#REF!&gt;0))*'Hoja de reporte 1'!PeríodoEnPlan</definedName>
    <definedName name="real1" localSheetId="3">('Hoja de reporte 2'!PeríodoReal*(#REF!&gt;0))*'Hoja de reporte 2'!PeríodoEnPlan</definedName>
    <definedName name="real1" localSheetId="5">('Hoja de reporte 3'!PeríodoReal*(#REF!&gt;0))*'Hoja de reporte 3'!PeríodoEnPlan</definedName>
    <definedName name="real1" localSheetId="2">(PeríodoReal*(#REF!&gt;0))*PeríodoEnPlan</definedName>
    <definedName name="real1" localSheetId="4">(PeríodoReal*(#REF!&gt;0))*PeríodoEnPlan</definedName>
    <definedName name="real1" localSheetId="6">(PeríodoReal*(#REF!&gt;0))*PeríodoEnPlan</definedName>
    <definedName name="real1">(PeríodoReal*(#REF!&gt;0))*PeríodoEnPlan</definedName>
    <definedName name="real2">(PeríodoReal*(#REF!&gt;0))*PeríodoEnPlan</definedName>
    <definedName name="tramite">ExcesoPorcentajeCompletado*PeríodoEnPlan</definedName>
    <definedName name="Tramite1actual" localSheetId="3">#REF!=MEDIAN(#REF!,#REF!,#REF!+#REF!-1)</definedName>
    <definedName name="Tramite1actual" localSheetId="5">#REF!=MEDIAN(#REF!,#REF!,#REF!+#REF!-1)</definedName>
    <definedName name="Tramite1actual" localSheetId="2">#REF!=MEDIAN(#REF!,#REF!,#REF!+#REF!-1)</definedName>
    <definedName name="Tramite1actual" localSheetId="4">#REF!=MEDIAN(#REF!,#REF!,#REF!+#REF!-1)</definedName>
    <definedName name="Tramite1actual" localSheetId="6">#REF!=MEDIAN(#REF!,#REF!,#REF!+#REF!-1)</definedName>
    <definedName name="Tramite1actual">#REF!=MEDIAN(#REF!,#REF!,#REF!+#REF!-1)</definedName>
    <definedName name="tramite2" localSheetId="3">#REF!=MEDIAN(#REF!,#REF!,#REF!+#REF!-1)</definedName>
    <definedName name="tramite2" localSheetId="5">#REF!=MEDIAN(#REF!,#REF!,#REF!+#REF!-1)</definedName>
    <definedName name="tramite2" localSheetId="2">#REF!=MEDIAN(#REF!,#REF!,#REF!+#REF!-1)</definedName>
    <definedName name="tramite2" localSheetId="4">#REF!=MEDIAN(#REF!,#REF!,#REF!+#REF!-1)</definedName>
    <definedName name="tramite2" localSheetId="6">#REF!=MEDIAN(#REF!,#REF!,#REF!+#REF!-1)</definedName>
    <definedName name="tramite2">#REF!=MEDIAN(#REF!,#REF!,#REF!+#REF!-1)</definedName>
    <definedName name="tramite2actual" localSheetId="3">#REF!=MEDIAN(#REF!,#REF!,#REF!+#REF!-1)</definedName>
    <definedName name="tramite2actual" localSheetId="5">#REF!=MEDIAN(#REF!,#REF!,#REF!+#REF!-1)</definedName>
    <definedName name="tramite2actual" localSheetId="2">#REF!=MEDIAN(#REF!,#REF!,#REF!+#REF!-1)</definedName>
    <definedName name="tramite2actual" localSheetId="4">#REF!=MEDIAN(#REF!,#REF!,#REF!+#REF!-1)</definedName>
    <definedName name="tramite2actual" localSheetId="6">#REF!=MEDIAN(#REF!,#REF!,#REF!+#REF!-1)</definedName>
    <definedName name="tramite2actual">#REF!=MEDIAN(#REF!,#REF!,#REF!+#REF!-1)</definedName>
    <definedName name="tri" localSheetId="1">(#REF!=MEDIAN(#REF!,#REF!,#REF!+#REF!)*(#REF!&gt;0))*((#REF!&lt;(INT(#REF!+#REF!*#REF!)))+(#REF!=#REF!))*(#REF!&gt;0)</definedName>
    <definedName name="tri" localSheetId="3">(#REF!=MEDIAN(#REF!,#REF!,#REF!+#REF!)*(#REF!&gt;0))*((#REF!&lt;(INT(#REF!+#REF!*#REF!)))+(#REF!=#REF!))*(#REF!&gt;0)</definedName>
    <definedName name="tri" localSheetId="5">(#REF!=MEDIAN(#REF!,#REF!,#REF!+#REF!)*(#REF!&gt;0))*((#REF!&lt;(INT(#REF!+#REF!*#REF!)))+(#REF!=#REF!))*(#REF!&gt;0)</definedName>
    <definedName name="tri" localSheetId="2">(#REF!=MEDIAN(#REF!,#REF!,#REF!+#REF!)*(#REF!&gt;0))*((#REF!&lt;(INT(#REF!+#REF!*#REF!)))+(#REF!=#REF!))*(#REF!&gt;0)</definedName>
    <definedName name="tri" localSheetId="4">(#REF!=MEDIAN(#REF!,#REF!,#REF!+#REF!)*(#REF!&gt;0))*((#REF!&lt;(INT(#REF!+#REF!*#REF!)))+(#REF!=#REF!))*(#REF!&gt;0)</definedName>
    <definedName name="tri" localSheetId="6">(#REF!=MEDIAN(#REF!,#REF!,#REF!+#REF!)*(#REF!&gt;0))*((#REF!&lt;(INT(#REF!+#REF!*#REF!)))+(#REF!=#REF!))*(#REF!&gt;0)</definedName>
    <definedName name="tri">(#REF!=MEDIAN(#REF!,#REF!,#REF!+#REF!)*(#REF!&gt;0))*((#REF!&lt;(INT(#REF!+#REF!*#REF!)))+(#REF!=#REF!))*(#REF!&gt;0)</definedName>
  </definedNames>
  <calcPr calcId="125725"/>
</workbook>
</file>

<file path=xl/calcChain.xml><?xml version="1.0" encoding="utf-8"?>
<calcChain xmlns="http://schemas.openxmlformats.org/spreadsheetml/2006/main">
  <c r="G9" i="34"/>
  <c r="G18"/>
  <c r="G12"/>
  <c r="G10"/>
  <c r="G9" i="30"/>
  <c r="G15"/>
  <c r="G12"/>
  <c r="G10"/>
  <c r="F22" i="34"/>
  <c r="F21"/>
  <c r="F20"/>
  <c r="F19"/>
  <c r="F18"/>
  <c r="F17"/>
  <c r="F16"/>
  <c r="F15"/>
  <c r="F14"/>
  <c r="F13"/>
  <c r="F12"/>
  <c r="F11"/>
  <c r="F10"/>
  <c r="F21" i="33" l="1"/>
  <c r="F20"/>
  <c r="F19"/>
  <c r="F18"/>
  <c r="F17"/>
  <c r="F16"/>
  <c r="F15"/>
  <c r="F14"/>
  <c r="F13"/>
  <c r="F12"/>
  <c r="F11"/>
  <c r="F10"/>
  <c r="G9"/>
  <c r="F40" i="30" l="1"/>
  <c r="F39"/>
  <c r="F38"/>
  <c r="F37"/>
  <c r="F36"/>
  <c r="F35"/>
  <c r="F34"/>
  <c r="F33"/>
  <c r="F32"/>
  <c r="F31"/>
  <c r="F30"/>
  <c r="F29"/>
  <c r="F28"/>
  <c r="F27"/>
  <c r="F26"/>
  <c r="F25"/>
  <c r="F24"/>
  <c r="F23"/>
  <c r="F22"/>
  <c r="F21"/>
  <c r="F20"/>
  <c r="F19"/>
  <c r="F18"/>
  <c r="F17"/>
  <c r="F16"/>
  <c r="F15"/>
  <c r="F14"/>
  <c r="F13"/>
  <c r="F12"/>
  <c r="F11"/>
  <c r="F10"/>
</calcChain>
</file>

<file path=xl/comments1.xml><?xml version="1.0" encoding="utf-8"?>
<comments xmlns="http://schemas.openxmlformats.org/spreadsheetml/2006/main">
  <authors>
    <author>Usuario</author>
  </authors>
  <commentList>
    <comment ref="B8" authorId="0">
      <text>
        <r>
          <rPr>
            <b/>
            <sz val="9"/>
            <color indexed="81"/>
            <rFont val="Tahoma"/>
            <family val="2"/>
          </rPr>
          <t>Usuario:</t>
        </r>
        <r>
          <rPr>
            <sz val="9"/>
            <color indexed="81"/>
            <rFont val="Tahoma"/>
            <family val="2"/>
          </rPr>
          <t xml:space="preserve">
Es necesario crear un flujograma del proceso de proyectos de erradicación de precarios</t>
        </r>
      </text>
    </comment>
    <comment ref="F18" authorId="0">
      <text>
        <r>
          <rPr>
            <b/>
            <sz val="9"/>
            <color indexed="81"/>
            <rFont val="Tahoma"/>
            <family val="2"/>
          </rPr>
          <t>Usuario:</t>
        </r>
        <r>
          <rPr>
            <sz val="9"/>
            <color indexed="81"/>
            <rFont val="Tahoma"/>
            <family val="2"/>
          </rPr>
          <t xml:space="preserve">
Debe especificarse hacer pruebas en cada lote si es que el bono colectivo se desarrollará en varias fincas.</t>
        </r>
      </text>
    </comment>
    <comment ref="F22" authorId="0">
      <text>
        <r>
          <rPr>
            <b/>
            <sz val="9"/>
            <color indexed="81"/>
            <rFont val="Tahoma"/>
            <family val="2"/>
          </rPr>
          <t>Usuario:</t>
        </r>
        <r>
          <rPr>
            <sz val="9"/>
            <color indexed="81"/>
            <rFont val="Tahoma"/>
            <family val="2"/>
          </rPr>
          <t xml:space="preserve">
Debe redactarse diferente para bonos colectivos que requieran la recomendación sobre sistema de cimentación adecuada en aquellos casos en que se construirán aceras, calles y otras obras de infraestructuras que lo ameriten.</t>
        </r>
      </text>
    </comment>
    <comment ref="F24" authorId="0">
      <text>
        <r>
          <rPr>
            <b/>
            <sz val="9"/>
            <color indexed="81"/>
            <rFont val="Tahoma"/>
            <family val="2"/>
          </rPr>
          <t>Usuario:</t>
        </r>
        <r>
          <rPr>
            <sz val="9"/>
            <color indexed="81"/>
            <rFont val="Tahoma"/>
            <family val="2"/>
          </rPr>
          <t xml:space="preserve">
Ajustar redacción para el BC
</t>
        </r>
      </text>
    </comment>
    <comment ref="F36" authorId="0">
      <text>
        <r>
          <rPr>
            <b/>
            <sz val="9"/>
            <color indexed="81"/>
            <rFont val="Tahoma"/>
            <family val="2"/>
          </rPr>
          <t>Usuario:</t>
        </r>
        <r>
          <rPr>
            <sz val="9"/>
            <color indexed="81"/>
            <rFont val="Tahoma"/>
            <family val="2"/>
          </rPr>
          <t xml:space="preserve">
En BC no necesariamente se puede tener el numerode folio real o catastro.</t>
        </r>
      </text>
    </comment>
    <comment ref="F39" authorId="0">
      <text>
        <r>
          <rPr>
            <b/>
            <sz val="9"/>
            <color indexed="81"/>
            <rFont val="Tahoma"/>
            <family val="2"/>
          </rPr>
          <t>Usuario:</t>
        </r>
        <r>
          <rPr>
            <sz val="9"/>
            <color indexed="81"/>
            <rFont val="Tahoma"/>
            <family val="2"/>
          </rPr>
          <t xml:space="preserve">
En BC no necesariamente aplica.</t>
        </r>
      </text>
    </comment>
    <comment ref="F47" authorId="0">
      <text>
        <r>
          <rPr>
            <b/>
            <sz val="9"/>
            <color indexed="81"/>
            <rFont val="Tahoma"/>
            <family val="2"/>
          </rPr>
          <t>Usuario:</t>
        </r>
        <r>
          <rPr>
            <sz val="9"/>
            <color indexed="81"/>
            <rFont val="Tahoma"/>
            <family val="2"/>
          </rPr>
          <t xml:space="preserve">
No necesariamente aplica para BC</t>
        </r>
      </text>
    </comment>
    <comment ref="E50" authorId="0">
      <text>
        <r>
          <rPr>
            <b/>
            <sz val="9"/>
            <color indexed="81"/>
            <rFont val="Tahoma"/>
            <family val="2"/>
          </rPr>
          <t>Usuario:</t>
        </r>
        <r>
          <rPr>
            <sz val="9"/>
            <color indexed="81"/>
            <rFont val="Tahoma"/>
            <family val="2"/>
          </rPr>
          <t xml:space="preserve">
Cuando hay concurso o licitación</t>
        </r>
      </text>
    </comment>
    <comment ref="F58" authorId="0">
      <text>
        <r>
          <rPr>
            <b/>
            <sz val="9"/>
            <color indexed="81"/>
            <rFont val="Tahoma"/>
            <family val="2"/>
          </rPr>
          <t>Usuario:</t>
        </r>
        <r>
          <rPr>
            <sz val="9"/>
            <color indexed="81"/>
            <rFont val="Tahoma"/>
            <family val="2"/>
          </rPr>
          <t xml:space="preserve">
No necesariamente aplica para BC</t>
        </r>
      </text>
    </comment>
    <comment ref="G61" authorId="0">
      <text>
        <r>
          <rPr>
            <b/>
            <sz val="9"/>
            <color indexed="81"/>
            <rFont val="Tahoma"/>
            <family val="2"/>
          </rPr>
          <t>Usuario:</t>
        </r>
        <r>
          <rPr>
            <sz val="9"/>
            <color indexed="81"/>
            <rFont val="Tahoma"/>
            <family val="2"/>
          </rPr>
          <t xml:space="preserve">
Revisar el tema de lo que se considera un proeycto mixto BC y viviendas.</t>
        </r>
      </text>
    </comment>
    <comment ref="F62" authorId="0">
      <text>
        <r>
          <rPr>
            <b/>
            <sz val="9"/>
            <color indexed="81"/>
            <rFont val="Tahoma"/>
            <family val="2"/>
          </rPr>
          <t>Usuario:</t>
        </r>
        <r>
          <rPr>
            <sz val="9"/>
            <color indexed="81"/>
            <rFont val="Tahoma"/>
            <family val="2"/>
          </rPr>
          <t xml:space="preserve">
No necesariamente aplica para BC</t>
        </r>
      </text>
    </comment>
    <comment ref="C86" authorId="0">
      <text>
        <r>
          <rPr>
            <b/>
            <sz val="9"/>
            <color indexed="81"/>
            <rFont val="Tahoma"/>
            <family val="2"/>
          </rPr>
          <t>Usuario:</t>
        </r>
        <r>
          <rPr>
            <sz val="9"/>
            <color indexed="81"/>
            <rFont val="Tahoma"/>
            <family val="2"/>
          </rPr>
          <t xml:space="preserve">
Revisar si este dictamen técnico puede ser el mismo que el S 001</t>
        </r>
      </text>
    </comment>
  </commentList>
</comments>
</file>

<file path=xl/sharedStrings.xml><?xml version="1.0" encoding="utf-8"?>
<sst xmlns="http://schemas.openxmlformats.org/spreadsheetml/2006/main" count="866" uniqueCount="372">
  <si>
    <t>Responsable</t>
  </si>
  <si>
    <t>Fecha de inicio</t>
  </si>
  <si>
    <t>Porcentaje de avance</t>
  </si>
  <si>
    <t>Fecha final</t>
  </si>
  <si>
    <r>
      <rPr>
        <b/>
        <sz val="42"/>
        <rFont val="Corbel"/>
        <family val="2"/>
      </rPr>
      <t>Planificador del proyecto</t>
    </r>
  </si>
  <si>
    <t>No.</t>
  </si>
  <si>
    <r>
      <rPr>
        <b/>
        <sz val="13"/>
        <color indexed="10"/>
        <rFont val="Calibri"/>
        <family val="2"/>
      </rPr>
      <t>NOTA:</t>
    </r>
    <r>
      <rPr>
        <sz val="13"/>
        <color indexed="63"/>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</si>
  <si>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</si>
  <si>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</si>
  <si>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</si>
  <si>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</si>
  <si>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t>TRÁMITE O SERVICIO</t>
  </si>
  <si>
    <t>DESCRIPCIÓN DE LA REFORMA:</t>
  </si>
  <si>
    <t>IMPACTO ESPERADO:</t>
  </si>
  <si>
    <t>FECHA DEL REPORTE:</t>
  </si>
  <si>
    <t xml:space="preserve">Despacho Ministerial </t>
  </si>
  <si>
    <t>Presidencia</t>
  </si>
  <si>
    <t xml:space="preserve">PLAN DE MEJORA REGULATORIA </t>
  </si>
  <si>
    <t xml:space="preserve">             BANCO HIPOTECARIO DE LA VIVIENDA </t>
  </si>
  <si>
    <t>AVANCE CUALITATIVO:</t>
  </si>
  <si>
    <t>Con riesgo de incumplimiento (    )</t>
  </si>
  <si>
    <t>Oficiales de Mejora Regulatoria</t>
  </si>
  <si>
    <t>MINISTERIO DE VIVIENDA Y ASENTAMIENTOS HUMANOS</t>
  </si>
  <si>
    <t>HOJA DE REPORTE DE AVANCES DEL PLAN DE MEJORA REGULATORIA</t>
  </si>
  <si>
    <t>Con rezago en lo programado (    )</t>
  </si>
  <si>
    <t>INDICAR DE MANERA RESUMIDA, LOS PRINCIPALES AVANCES</t>
  </si>
  <si>
    <t>¿SI LA MEJORA SE CLASIFICA CON REZAGO O RIESGO DE INCUMPLIMIENTO?</t>
  </si>
  <si>
    <t xml:space="preserve">INDIQUE LAS LIMITACIONES:
INDIQUE LAS ACCIONES DE MEJORA: </t>
  </si>
  <si>
    <t>SI SE HAN REALIZADO AJUSTES SUSTANCIALES AL PLANIFICADOR, INDIQUE CUALES</t>
  </si>
  <si>
    <t xml:space="preserve">     ☐   INCLUSION DE NUEVAS ACTIVIDADES
     ☐   CAMBIO DE FECHAS EN LAS ACTIVIDADES
     ☐   ELIMINACION DE ACTIVIDADADES 
     ☐   OTROS (ESPECIFIQUE) _______________________</t>
  </si>
  <si>
    <t>¿EXISTEN ALERTAS QUE REQUIERAN LA COLABORACIÓN DEL MEIC O DEL CONSEJO PRESIDENCIAL DE GOBIERNO?</t>
  </si>
  <si>
    <t xml:space="preserve">INDIQUE CAULES LAS ALERTAS: </t>
  </si>
  <si>
    <t xml:space="preserve">¿SE ADJUNTAN DOCUMENTOS  SOPORTE?
</t>
  </si>
  <si>
    <t>ESPECIFIQUE QUÉ DOCUMENTOS:</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</si>
  <si>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</si>
  <si>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1 del PMR 2016: Propuesta para la modificación en la presentación y aceptación del requisito de certificación de ingreso familiar .</t>
  </si>
  <si>
    <r>
      <rPr>
        <b/>
        <sz val="10"/>
        <color indexed="23"/>
        <rFont val="Calibri"/>
        <family val="2"/>
        <scheme val="minor"/>
      </rPr>
      <t>ACTIVIDAD</t>
    </r>
  </si>
  <si>
    <r>
      <rPr>
        <b/>
        <sz val="10"/>
        <color indexed="23"/>
        <rFont val="Calibri"/>
        <family val="2"/>
        <scheme val="minor"/>
      </rPr>
      <t>DURACIÓN</t>
    </r>
  </si>
  <si>
    <t>Actualización y homogenización del Estudio de Trabajo Social que aplican las entidades autorizadas.</t>
  </si>
  <si>
    <t>MIVAH-BANHVI</t>
  </si>
  <si>
    <t>1.1</t>
  </si>
  <si>
    <t>Análisis de la experiencia en la aplicación del Estudio de Trabajo Social vigente.</t>
  </si>
  <si>
    <t>Actualización (con variables sobre el ingreso familiar) del formulario 2-99 Declaración Jurada para uso de las entidades autorizadas.</t>
  </si>
  <si>
    <t>2.1</t>
  </si>
  <si>
    <t>Análisis de la experiencia en la aplicación de la Declaración Jurada vigente.</t>
  </si>
  <si>
    <t>1.3.1</t>
  </si>
  <si>
    <r>
      <t xml:space="preserve">Consulta al Colegio de Trabajadores Sociales de Costa Rica. </t>
    </r>
    <r>
      <rPr>
        <vertAlign val="superscript"/>
        <sz val="10"/>
        <rFont val="Calibri"/>
        <family val="2"/>
        <scheme val="minor"/>
      </rPr>
      <t>1/</t>
    </r>
  </si>
  <si>
    <t>BANHVI</t>
  </si>
  <si>
    <t>Establecer el procedimiento para la transferencia de la información de la FIS, por parte del IMAS  a la entidad autorizada, por medio del MIVAH.</t>
  </si>
  <si>
    <t xml:space="preserve">MIVAH </t>
  </si>
  <si>
    <t>3.1</t>
  </si>
  <si>
    <t>Adendum al Convenio IMAS-MIVAH, sobre privacidad y transferencia de datos.</t>
  </si>
  <si>
    <t>MIVAH-IMAS</t>
  </si>
  <si>
    <t>1.2</t>
  </si>
  <si>
    <t>Desarrollo de las nuevas variables que debe contener el Estudio de Trabajo Social.</t>
  </si>
  <si>
    <t>2.2</t>
  </si>
  <si>
    <t>Desarrollo de los nuevos ítems que debe contener la Declaración Jurada.</t>
  </si>
  <si>
    <t>3.2</t>
  </si>
  <si>
    <r>
      <t>Validación de la herramienta para el intercambio y gestión de información de beneficiarios puente.</t>
    </r>
    <r>
      <rPr>
        <vertAlign val="superscript"/>
        <sz val="10"/>
        <color rgb="FF404040"/>
        <rFont val="Calibri"/>
        <family val="2"/>
        <scheme val="minor"/>
      </rPr>
      <t xml:space="preserve"> 2/</t>
    </r>
  </si>
  <si>
    <t>I Informe de avance de PMR 2016.</t>
  </si>
  <si>
    <t>1.3</t>
  </si>
  <si>
    <t>Presentación de la propuesta de Estudio de Trabajo Social, ante la Junta Directiva del BANHVI.</t>
  </si>
  <si>
    <t>2.3</t>
  </si>
  <si>
    <t>Presentación de la propuesta de modificación de la Declaración Jurada, ante la Junta Directiva del BANHVI.</t>
  </si>
  <si>
    <t>1.4</t>
  </si>
  <si>
    <t>Validación de la propuesta del Estudio de Trabajo Social, por parte de la Administración del BANHVI y las entidades autorizadas.</t>
  </si>
  <si>
    <t>BANHVI y Entidades Autorizadas</t>
  </si>
  <si>
    <t>2.4</t>
  </si>
  <si>
    <t>Validación de la propuesta de modificación del formulario de Declaración Jurada, por parte de la Administración del BANHVI y las entidades autorizadas.</t>
  </si>
  <si>
    <t>2.5</t>
  </si>
  <si>
    <t>Análisis de la validación del formulario de Declaración Jurada, por parte de la Administración BANHVI.</t>
  </si>
  <si>
    <t>3.3</t>
  </si>
  <si>
    <r>
      <t>Inicio de la aplicación de la herramienta, por parte de las entidades autorizadas.</t>
    </r>
    <r>
      <rPr>
        <vertAlign val="superscript"/>
        <sz val="10"/>
        <color rgb="FF404040"/>
        <rFont val="Calibri"/>
        <family val="2"/>
        <scheme val="minor"/>
      </rPr>
      <t xml:space="preserve"> 3/</t>
    </r>
  </si>
  <si>
    <t>Entidades                autorizadas</t>
  </si>
  <si>
    <t>II Informe de avance de PMR 2016.</t>
  </si>
  <si>
    <t>2.6</t>
  </si>
  <si>
    <t>Ratificación de la propuesta de modificación de la Declaración Jurada, por parte de la Junta Directiva del BANHVI.</t>
  </si>
  <si>
    <t>Junta Directiva del BANHVI</t>
  </si>
  <si>
    <t>1.5</t>
  </si>
  <si>
    <t>Análisis de la validación del Estudio de Trabajo Social, por parte de la Administración del BANHVI.</t>
  </si>
  <si>
    <t>2.7</t>
  </si>
  <si>
    <r>
      <t xml:space="preserve">Publicación del Acuerdo de modificación del Formulario 2-99 Declaración Jurada para uso de las entidades autorizadas, en el Diario Oficial La Gaceta. </t>
    </r>
    <r>
      <rPr>
        <vertAlign val="superscript"/>
        <sz val="10"/>
        <color rgb="FF404040"/>
        <rFont val="Calibri"/>
        <family val="2"/>
        <scheme val="minor"/>
      </rPr>
      <t>4/</t>
    </r>
  </si>
  <si>
    <t>III Informe de avance de PMR 2016.</t>
  </si>
  <si>
    <t>1.6</t>
  </si>
  <si>
    <t>Ratificación de la propuesta de Estudio de Trabajo Social, por parte de la Junta Directiva del BANHVI.</t>
  </si>
  <si>
    <t>2.8</t>
  </si>
  <si>
    <r>
      <t xml:space="preserve">Aplicación del nuevo formulario de Declaración Jurada, por parte de las entidades autorizadas. </t>
    </r>
    <r>
      <rPr>
        <vertAlign val="superscript"/>
        <sz val="10"/>
        <color rgb="FF404040"/>
        <rFont val="Calibri"/>
        <family val="2"/>
        <scheme val="minor"/>
      </rPr>
      <t>5/</t>
    </r>
  </si>
  <si>
    <t>Entidades 
Autorizadas</t>
  </si>
  <si>
    <t>1.7</t>
  </si>
  <si>
    <r>
      <t xml:space="preserve">Publicación del Acuerdo en el Diario Oficial La Gaceta. </t>
    </r>
    <r>
      <rPr>
        <vertAlign val="superscript"/>
        <sz val="10"/>
        <color rgb="FF404040"/>
        <rFont val="Calibri"/>
        <family val="2"/>
        <scheme val="minor"/>
      </rPr>
      <t>4/</t>
    </r>
  </si>
  <si>
    <t>IV Informe de avance de PMR 2016.</t>
  </si>
  <si>
    <t>2.9</t>
  </si>
  <si>
    <t>Evaluación de la aplicación del nuevo formulario 2-99 Declaración Jurada para uso de las entidades autorizadas.</t>
  </si>
  <si>
    <t>1.8</t>
  </si>
  <si>
    <r>
      <t xml:space="preserve">Aplicación del nuevo Estudio de Trabajo Social, por parte de las entidades autorizadas. </t>
    </r>
    <r>
      <rPr>
        <vertAlign val="superscript"/>
        <sz val="10"/>
        <color rgb="FF404040"/>
        <rFont val="Calibri"/>
        <family val="2"/>
        <scheme val="minor"/>
      </rPr>
      <t>5/</t>
    </r>
  </si>
  <si>
    <t>3.4</t>
  </si>
  <si>
    <t>Evaluación de la aplicación de la herramienta de transferencia de información.</t>
  </si>
  <si>
    <t>V Informe de avance de PMR 2016.</t>
  </si>
  <si>
    <t>1.9</t>
  </si>
  <si>
    <t>Evaluación de la aplicación del Estudio de Trabajo Social.</t>
  </si>
  <si>
    <r>
      <rPr>
        <vertAlign val="superscript"/>
        <sz val="10"/>
        <color rgb="FF404040"/>
        <rFont val="Calibri"/>
        <family val="2"/>
      </rPr>
      <t>1/</t>
    </r>
    <r>
      <rPr>
        <sz val="10"/>
        <color rgb="FF404040"/>
        <rFont val="Calibri"/>
        <family val="2"/>
      </rPr>
      <t xml:space="preserve"> El Colegio de Trabajadores Sociales no forma parte del SFNV. De manera anticipada, se iniciarán las negociaciones con este órgano corporativo, para facilitar su respaldo al nuevo instrumento.</t>
    </r>
  </si>
  <si>
    <r>
      <rPr>
        <vertAlign val="superscript"/>
        <sz val="10"/>
        <color rgb="FF404040"/>
        <rFont val="Calibri"/>
        <family val="2"/>
      </rPr>
      <t>2/</t>
    </r>
    <r>
      <rPr>
        <sz val="10"/>
        <color rgb="FF404040"/>
        <rFont val="Calibri"/>
        <family val="2"/>
      </rPr>
      <t xml:space="preserve"> El IMAS no forma parte del Sistema Financiero Nacional para la Vivienda (SFNV).</t>
    </r>
  </si>
  <si>
    <r>
      <rPr>
        <vertAlign val="superscript"/>
        <sz val="10"/>
        <color rgb="FF404040"/>
        <rFont val="Calibri"/>
        <family val="2"/>
      </rPr>
      <t xml:space="preserve">3/ </t>
    </r>
    <r>
      <rPr>
        <sz val="10"/>
        <color rgb="FF404040"/>
        <rFont val="Calibri"/>
        <family val="2"/>
      </rPr>
      <t xml:space="preserve">La aplicación de la herramienta será de carácter continuo, a partir de esa fecha, pero para efectos de la evaluación se hará un corte al 31 de octubre de 2016 (6 meses). </t>
    </r>
  </si>
  <si>
    <r>
      <rPr>
        <vertAlign val="superscript"/>
        <sz val="10"/>
        <color rgb="FF404040"/>
        <rFont val="Calibri"/>
        <family val="2"/>
      </rPr>
      <t>4/</t>
    </r>
    <r>
      <rPr>
        <sz val="10"/>
        <color rgb="FF404040"/>
        <rFont val="Calibri"/>
        <family val="2"/>
      </rPr>
      <t xml:space="preserve"> La Imprenta Nacional no forma parte del SFNV.</t>
    </r>
  </si>
  <si>
    <r>
      <rPr>
        <vertAlign val="superscript"/>
        <sz val="10"/>
        <color rgb="FF404040"/>
        <rFont val="Calibri"/>
        <family val="2"/>
      </rPr>
      <t>5/</t>
    </r>
    <r>
      <rPr>
        <sz val="10"/>
        <color rgb="FF404040"/>
        <rFont val="Calibri"/>
        <family val="2"/>
      </rPr>
      <t xml:space="preserve"> La aplicación del formulario será de carácter continuo, a partir de esa fecha, pero para efectos de la evaluación se hará un corte en la fecha señalada.</t>
    </r>
  </si>
  <si>
    <r>
      <rPr>
        <vertAlign val="superscript"/>
        <sz val="10"/>
        <color rgb="FF404040"/>
        <rFont val="Calibri"/>
        <family val="2"/>
      </rPr>
      <t>6/</t>
    </r>
    <r>
      <rPr>
        <sz val="10"/>
        <color rgb="FF404040"/>
        <rFont val="Calibri"/>
        <family val="2"/>
      </rPr>
      <t xml:space="preserve">  La actividad de suscripción de la Carta de Compromiso Ciudadano se desarrollará en el PMR del año 2017.</t>
    </r>
  </si>
  <si>
    <t>Propuesta para la modificación en la presentación y aceptación del requisito de certificación de ingreso familiar.</t>
  </si>
  <si>
    <t>El problema que se pretende resolver es eliminar un requisito que tiene un costo para las familias, creado por un acuerdo administrativo de la Junta Directiva del BANHVI, que no es soportable por muchos beneficiarios y que finalmente es financiado por algunos desarrolladores, lo cual no es conveniente. Con esta mejora, se da la eventual eliminación de un requisito, reduciendo costos y plazos. 
Por lo tanto, se pretende hacer más eficiente el trámite de postulación al BFV, específicamente en el requisito de determinación del ingreso familiar, al sustituir la certificación de contador público autorizado o privado, por la FIS o el estudio socioeconómico elaborado por Trabajador(a) Social de la EA, complementado con el formulario BANHVI 2-99 “Declaración jurada para uso de las EA”.</t>
  </si>
  <si>
    <t>Martha Camacho Murillo.</t>
  </si>
  <si>
    <t xml:space="preserve">☐ SI          X NO      </t>
  </si>
  <si>
    <t xml:space="preserve">X SI          ☐ NO      </t>
  </si>
  <si>
    <t>Formulario de información para la selección de terrenos.</t>
  </si>
  <si>
    <t xml:space="preserve">Permite al Estado la asignación de los recursos del SFNV, en función de la demanda real de vivienda así como su localización en zonas aptas y que cuenten con el equipamiento público adecuado. Aporta seguridad  de acceso a una vivienda, a  las familias beneficiarias del proyecto, sin necesidad de recurrir a intermediarios fuera del SFNV. A la vez otorga a las empresas una razonable certeza que, de cumplirse con los requisitos y que el precio de la solución habitacional se mantenga dentro de un margen razonable, de acuerdo con el incremento de precios, su proyecto contará con el financiamiento respectivo, en el tanto se cumpla con todos los requisitos vigentes y se cuente con el presupuesto respectivo. </t>
  </si>
  <si>
    <t>Determinar objetiva y transparentemente el cumplimiento de requisitos de los proyectos habitacionales para  su viabilidad técnica y financiera, y en  función de la demanda real de vivienda.</t>
  </si>
  <si>
    <t>De acuerdo con lo programado (  X  )</t>
  </si>
  <si>
    <r>
      <t xml:space="preserve">Trámite 3 del PMR 2016: Formulario de información para la selección de terrenos. </t>
    </r>
    <r>
      <rPr>
        <b/>
        <vertAlign val="superscript"/>
        <sz val="13"/>
        <color theme="1" tint="0.24994659260841701"/>
        <rFont val="Cambria"/>
        <family val="1"/>
        <scheme val="major"/>
      </rPr>
      <t>1/</t>
    </r>
  </si>
  <si>
    <r>
      <rPr>
        <b/>
        <sz val="9.5"/>
        <color indexed="23"/>
        <rFont val="Arial"/>
        <family val="2"/>
      </rPr>
      <t>ACTIVIDAD</t>
    </r>
  </si>
  <si>
    <r>
      <rPr>
        <b/>
        <sz val="9.5"/>
        <color indexed="23"/>
        <rFont val="Arial"/>
        <family val="2"/>
      </rPr>
      <t>DURACIÓN</t>
    </r>
  </si>
  <si>
    <t>Elaboración de mapa de necesidades de vivienda para proyectos de Interés Social a nivel de barrio, que incluye familias con distintas características de vulnerabilidad socioeconómica, sin tenencia de vivienda propia y que no hayan recibido el subsidio del Bono Familiar de Vivienda con anterioridad.</t>
  </si>
  <si>
    <t>Elaboración de metodología para la  clasificación de asentamientos humanos a nivel nacional, según su capacidad de brindar servicios básicos a la población.</t>
  </si>
  <si>
    <t>Elaboración de un mapa que refleje la metodología para la  clasificación de asentamientos humanos a nivel nacional, según su capacidad de brindar servicios básicos a la población.</t>
  </si>
  <si>
    <t xml:space="preserve">Redacción final de la propuesta de modificación a la directriz 27-S-MIVAH, incluyendo la metodología, para socializarla con los sectores interesados. </t>
  </si>
  <si>
    <t>Proceso participativo para socializar la propuesta con desarrolladores, entidades autorizadas y BANVHI.</t>
  </si>
  <si>
    <t xml:space="preserve">Modificación de la propuesta a partir de los resultados obtenidos  de los procesos participativos.  </t>
  </si>
  <si>
    <t xml:space="preserve">Exposición de la propuesta al Ministro de Salud, como jerarca firmante,  y al Ministerio de la Presidencia. </t>
  </si>
  <si>
    <t>Consulta pública oficial.</t>
  </si>
  <si>
    <t>Inclusión de modificaciones resultantes de la consulta pública oficial.</t>
  </si>
  <si>
    <t>Consulta a la Dirección de Mejora Regulatoria, para la creación de un trámite.</t>
  </si>
  <si>
    <t xml:space="preserve">Envío a Leyes y Decretos para revisión. </t>
  </si>
  <si>
    <t>Firma y envío a publicación en el Diario Oficial La Gaceta.</t>
  </si>
  <si>
    <r>
      <rPr>
        <vertAlign val="superscript"/>
        <sz val="8"/>
        <color theme="1" tint="0.24994659260841701"/>
        <rFont val="Arial"/>
        <family val="2"/>
      </rPr>
      <t xml:space="preserve">1/ </t>
    </r>
    <r>
      <rPr>
        <sz val="8"/>
        <color theme="1" tint="0.24994659260841701"/>
        <rFont val="Arial"/>
        <family val="2"/>
      </rPr>
      <t>Denominado "Registro de elegibles" en PMR 2015.</t>
    </r>
  </si>
  <si>
    <t>Análisis de la pertinencia de los requisitos vigentes.</t>
  </si>
  <si>
    <t>Sub-comisión de trabajo de la Comisión intersectorial de Vivienda</t>
  </si>
  <si>
    <t xml:space="preserve">6.1 </t>
  </si>
  <si>
    <t>Planteamiento de alternativas para la simplicación y mejora de los requisitos vigentes.</t>
  </si>
  <si>
    <t>6.2</t>
  </si>
  <si>
    <t>Validación de la propuesta integral de modificación, mediante consulta sectorial.</t>
  </si>
  <si>
    <r>
      <rPr>
        <vertAlign val="superscript"/>
        <sz val="10"/>
        <color theme="1" tint="0.24994659260841701"/>
        <rFont val="Arial"/>
        <family val="2"/>
      </rPr>
      <t xml:space="preserve">1/ </t>
    </r>
    <r>
      <rPr>
        <sz val="10"/>
        <color theme="1" tint="0.24994659260841701"/>
        <rFont val="Arial"/>
        <family val="2"/>
      </rPr>
      <t>Las subsecuentes actividades, tales como: sistematización de la validación, presentación y ratificación ante la Junta Directiva del BANHVI, implementación de la propuesta integral de modificación y su respectiva evaluación, asi como la suscripción de la Carta de Compromiso Ciudadana, son actividades que se desarrollarán en el PMR del año 2017.</t>
    </r>
  </si>
  <si>
    <t>* Permite al Estado agilizar la asignación de los recursos del SFNV.
* Actualiza y clarifica a las empresas desarrolladoras o constructoras que operan con el Sistema, los requisitos necesarios para la presentación y aprobación de las solicitudes de financiamiento.
* Favorece que los potenciales beneficiarios de una vivienda en los proyectos financiados bajo estas modalidades, tengan certeza de su ejecución y evitar
la estafa por parte de terceros.
* Posibilita que los potenciales beneficiarios de estas viviendas y el público en general, puedan contar con información transparente, que se hará pública por medio de la página web del MIVAH y el BANHVI, sobre la actualización de los requisitos de financiamiento para estas modalidades y del uso eficiente de los recursos del Fondo de Subsidios para la Vivienda.</t>
  </si>
  <si>
    <t>Banco Hipotecario de la Vivienda (BANHVI).</t>
  </si>
  <si>
    <t>Alexis Solano Montero.</t>
  </si>
  <si>
    <t>La aplicación de la presente propuesta, implicará una disminución de tiempos y costos del trámite para las familias que se postulan al BFV. Una certificación de contador público autorizado o de contador privado, actualmente tiene un costo mínimo estimado de veinticinco mil colones, monto que se ahorraría al administrado al utilizar los medios regulados disponibles especificados en la propuesta a saber: FIS actualizada a un año o en su defecto, estudio de trabajo social, complementándose en cualquiera de los dos casos, con declaración jurada.</t>
  </si>
  <si>
    <t>Dirección Fondo de Subsidios para
Vivienda (FOSUVI).</t>
  </si>
  <si>
    <t>Ministerio de Vivienda y Asentamientos Humanos (MIVAH).</t>
  </si>
  <si>
    <t>Daniela Ávila Bolaños.</t>
  </si>
  <si>
    <t>De acuerdo con lo programado (  X   )</t>
  </si>
  <si>
    <t>LISTA DE REQUISITOS PARA PROYECTOS S-001-04
Proyectos de Desarrollo de Urbanizaciones y Viviendas (Desarrollo de Finca en Verde)</t>
  </si>
  <si>
    <t>Requisitos/Normativa 
(Formularios BANHVI)</t>
  </si>
  <si>
    <t>Normativa vigente</t>
  </si>
  <si>
    <t>Formulario
S-001-04.</t>
  </si>
  <si>
    <t>Se encuentran todos los espacios debidamente llenos.</t>
  </si>
  <si>
    <t>La información es consistente a los anexos presentados.</t>
  </si>
  <si>
    <t>Posee las firmas respectivas.</t>
  </si>
  <si>
    <t>Visados y permisos de construcción.</t>
  </si>
  <si>
    <r>
      <t xml:space="preserve">Planos constructivos completos del proyecto de la urbanización, conjunto residencial o condominio (horizontal o vertical) visados por </t>
    </r>
    <r>
      <rPr>
        <sz val="10"/>
        <color rgb="FFFF0000"/>
        <rFont val="Calibri"/>
        <family val="2"/>
        <scheme val="minor"/>
      </rPr>
      <t>el CFIA (APC).</t>
    </r>
  </si>
  <si>
    <t>Viabilidad Ambiental.</t>
  </si>
  <si>
    <t>Copia de la viabilidad ambiental emitida por la Secretaría Técnica Nacional Ambiental.</t>
  </si>
  <si>
    <t>Electricidad</t>
  </si>
  <si>
    <t>Carta de la Entidad que brinda el servicio.</t>
  </si>
  <si>
    <r>
      <t xml:space="preserve">Debe indicar el número de </t>
    </r>
    <r>
      <rPr>
        <sz val="10"/>
        <color rgb="FFFF0000"/>
        <rFont val="Calibri"/>
        <family val="2"/>
        <scheme val="minor"/>
      </rPr>
      <t xml:space="preserve">folio real </t>
    </r>
    <r>
      <rPr>
        <sz val="10"/>
        <color theme="1"/>
        <rFont val="Calibri"/>
        <family val="2"/>
        <scheme val="minor"/>
      </rPr>
      <t>y plano de catastro.</t>
    </r>
  </si>
  <si>
    <t>Documento firmado por los responsables en la entidad que brinda el servicio.</t>
  </si>
  <si>
    <t>Telecomunicaciones</t>
  </si>
  <si>
    <t>Vigencia de la disponibilidad.</t>
  </si>
  <si>
    <t xml:space="preserve">Agua potable </t>
  </si>
  <si>
    <t>Carta de la Entidad que brinda el servicio, para la totalidad de unidades habitacionales que va a tener el proyecto, incluyendo áreas públicas.</t>
  </si>
  <si>
    <t>Exoneración de alcantarillado sanitario</t>
  </si>
  <si>
    <t>Carta de la Entidad que exonera</t>
  </si>
  <si>
    <t>cuello de botella, trasladar a otra mesa</t>
  </si>
  <si>
    <t>Planos Constructivos de Vivienda.</t>
  </si>
  <si>
    <t>Deberá proporcionarse un plano constructivo por cada uno de los modelos de vivienda que se planeen construir en el proyecto.</t>
  </si>
  <si>
    <t>incluir infra</t>
  </si>
  <si>
    <t>Los planos deben contener todos los detalles constructivos acordes con las condiciones particulares del proyecto, infraestructura y viviendas.</t>
  </si>
  <si>
    <t>Deben cumplir en todos sus extremos lo indicado en la Directriz Gubernamental No. 27 y demás resoluciones del Banco Hipotecario en cuánto a acabados de viviendas.</t>
  </si>
  <si>
    <t>acuerdo para cielo raso y directriz adulto  mayor</t>
  </si>
  <si>
    <t>Deberán estar firmados por el profesional que será responsable de las obras de construcción e indicar el número de registro profesional del CFIA.</t>
  </si>
  <si>
    <t>En el caso de diseños especiales por condiciones de discapacidad, el diseño de la vivienda expresado en el plano constructivo, deberá ser específico de acuerdo al tipo de discapacidad que presente él o los beneficiarios que puedan existir.  
Igualmente aplica en el caso de adulto mayor solo o en parejas, y núcleo numeroso (tres dormitorios).</t>
  </si>
  <si>
    <t>definir si otras instancias solicitan cambio en Art. 59</t>
  </si>
  <si>
    <t>En caso de utilización de tanque séptico, en los planos constructivos debe venir indicado específicamente el tipo de tanque y drenaje que será utilizado, mismo que debe contener las recomendaciones del estudio de infiltración realizado.</t>
  </si>
  <si>
    <t>Presupuestos de Obra.</t>
  </si>
  <si>
    <t>Presupuestos detallados, utilizando los formatos establecidos (Formulario P-001-04 y P-002-04).</t>
  </si>
  <si>
    <t>Todos los presupuestos deberán estar firmados por el profesional responsable y avalados por el Fiscalizador de Inversión de la Entidad Autorizada.</t>
  </si>
  <si>
    <t>Especificaciones Técnicas.</t>
  </si>
  <si>
    <r>
      <t xml:space="preserve">Presentar documento o folleto donde se indiquen detalladamente las especificaciones  técnicas a utilizar en el proyecto, </t>
    </r>
    <r>
      <rPr>
        <sz val="10"/>
        <color rgb="FFFF0000"/>
        <rFont val="Calibri"/>
        <family val="2"/>
        <scheme val="minor"/>
      </rPr>
      <t>considerando todo lo dictado en la Directriz 27 MS-MIVAH.</t>
    </r>
  </si>
  <si>
    <t>Documento firmado por el profesional responsable de las obras.</t>
  </si>
  <si>
    <t>Cronograma Físico – Financiero.</t>
  </si>
  <si>
    <r>
      <t>De las obras constructivas del proyecto, donde se detalle las obras a ejecutar mensualmente y el flujo de caja correspondiente,</t>
    </r>
    <r>
      <rPr>
        <sz val="10"/>
        <color rgb="FFFF0000"/>
        <rFont val="Calibri"/>
        <family val="2"/>
        <scheme val="minor"/>
      </rPr>
      <t xml:space="preserve"> y se incluyan como mínimo la totalidad de actividades consideradas en el presupuesto del proyecto.</t>
    </r>
  </si>
  <si>
    <t>Firmado por el Profesional Responsable y avalado por el Fiscal de Inversión de la E.A.</t>
  </si>
  <si>
    <t>Plano de Catastro.</t>
  </si>
  <si>
    <t>Copia legible y de tamaño original del plano catastrado de la propiedad en la que se desarrollará el proyecto.</t>
  </si>
  <si>
    <t>Avalúo.</t>
  </si>
  <si>
    <t>Realizado por un profesional activo, asignado por la Entidad Autorizada, miembro del CFIA.</t>
  </si>
  <si>
    <t>No debe tener más de seis meses de realizado.</t>
  </si>
  <si>
    <t>Debe hacer referencia al número de plano de catastro y número de folio real de la finca.</t>
  </si>
  <si>
    <t>Debe indicar expresamente si el terreno es apto para construir.</t>
  </si>
  <si>
    <t>Deberán utilizar los correspondientes formatos para Informe de Avalúo aprobados por el BANHVI (Formularios   A–001–04 ó A-002-04).</t>
  </si>
  <si>
    <t>En caso de requerir servidumbres externas o en terrenos de terceros, las mismas deben encontrarse inscritas, y cuando se realiza de avalúo, el perito de la entidad autorizada debe verificar la existencia de las mismas.</t>
  </si>
  <si>
    <t>Opción de Venta.</t>
  </si>
  <si>
    <t>Presentar una promesa de venta firmada por el propietario registral, en donde se indique claramente el nombre del propietario y sus calidades.</t>
  </si>
  <si>
    <t xml:space="preserve">Hacer referencia al plano de catastro, área del inmueble y folio real. </t>
  </si>
  <si>
    <t>Indicar el precio ofrecido tanto en números como letras.</t>
  </si>
  <si>
    <t>Indicar si existen gravámenes y anotaciones que pesan sobre el inmueble, de existir éstos, en qué momento serán levantados.</t>
  </si>
  <si>
    <t>Indicar si los impuestos municipales y de bienes inmuebles se encuentran al día, y  el compromiso, por parte del  propietario, que al momento de la formalización, estarán al día.</t>
  </si>
  <si>
    <t>En caso de que el oferente sea una persona jurídica, se deberá adjuntar una certificación con no más tres meses de emitida de la personería jurídica.</t>
  </si>
  <si>
    <t>La opción de venta deberá tener una vigencia no menor a seis meses al momento de su presentación ante el BANHVI.</t>
  </si>
  <si>
    <t>Estudio de Suelos.</t>
  </si>
  <si>
    <t>Determinación de la estratigrafía del terreno mediante “Penetración Estándar”.</t>
  </si>
  <si>
    <t>cambio de la directriz de suelos</t>
  </si>
  <si>
    <t>La profundidad a sondear será la recomendada en la última versión del Código de Cimentaciones de Costa Rica.</t>
  </si>
  <si>
    <t>La clasificación de las capas de suelo se debe realizar según el Sistema Unificado de Clasificación de Suelos (SUCS).</t>
  </si>
  <si>
    <t>Para cada una de las capas de suelo cohesivo indicar: porcentaje de humedad, cohesión y capacidad soportante.</t>
  </si>
  <si>
    <t>Para cada una de las capas de suelo no cohesivo indicar: granulometría, diámetro máximo de partícula y capacidad soportante.</t>
  </si>
  <si>
    <t>Deben realizarse como mínimo dos pruebas por cada hectárea urbanizable del proyecto.</t>
  </si>
  <si>
    <t>Si hay presencia de arcillas expansivas, indicar el potencial de expansión de éstas.</t>
  </si>
  <si>
    <t>Realizar estudios de licuefacción si existen capas de suelo no cohesivos que pudieran licuarse.</t>
  </si>
  <si>
    <t>Los puntos muestreados, se deberán indicar en un diseño de sitio del proyecto, el cual deberá ser adjuntado al informe del estudio de suelos efectuado.</t>
  </si>
  <si>
    <t>Indicar la profundidad del nivel freático, en caso de que este sea localizado en los sondeos realizados.</t>
  </si>
  <si>
    <t>Se debe incluir la recomendación del sistema de cimentación adecuado, dependiendo del sistema constructivo de las viviendas.</t>
  </si>
  <si>
    <t>Se deben realizar recomendaciones pertinentes, en cuanto al diseño de contrapisos.</t>
  </si>
  <si>
    <t>Deben realizarse como mínimo cuatro pruebas de infiltración por la primera hectarea y dos pruebas adicionales por cada hectárea urbanizable del proyecto adicicional.</t>
  </si>
  <si>
    <t>Las pruebas de infiltración, se deben realizar, en la ubicación y profundidad en que se va a colocar la tubería y drenajes, para la infiltración de las aguas residuales.</t>
  </si>
  <si>
    <t>Los puntos muestreados se deberán indicar en un diseño de sitio del proyecto, el cual deberá ser adjuntado al informe del estudio de suelos efectuado.</t>
  </si>
  <si>
    <t>Estudio de estabilidad de taludes en el caso de terrenos con pendientes superiores al 15%.</t>
  </si>
  <si>
    <t>Indicar, si es posible garantizar la estabilidad de los taludes, (con o sin obras de contención); y determinar el ángulo máximo con que se constituirán éstos; además, se deberá indicar de qué manera deberán ser construidos.</t>
  </si>
  <si>
    <t>La empresa consultora, deberá indicar si existe o no, la necesidad de construir elementos de contención y en qué áreas.</t>
  </si>
  <si>
    <t>Análisis de Riesgo.</t>
  </si>
  <si>
    <t>El profesional responsable de la obra deberá presentar un informe en donde conste que el terreno en que se desarrollará el proyecto no presenta problemas por vulnerabilidad  de inundación, deslizamiento o fallamiento tectónico.</t>
  </si>
  <si>
    <t>Indicar las obras de mitigación necesarias para poder desarrollar el proyecto.</t>
  </si>
  <si>
    <t>Adjuntar documentación de respaldo: Comisión Nacional de Emergencias, documentos emitidos por la Municipalidad, en caso de que se cuente con ellos, sino debe aportar los respaldos sobre los cuales se baso el profesional para realizar su análisis. Los documentos de otras instituciones deberan estar firmados por los encargados respectivos.</t>
  </si>
  <si>
    <t>Dictamen técnico del Fiscal de inversión de la Enitdad Autorizada.</t>
  </si>
  <si>
    <t>Nombre y ubicación del proyecto: Se deberá indicar la ubicación por señas del proyecto y consignar la localización cartográfica, diseño de sitio y archivo de la localización en formato KML.</t>
  </si>
  <si>
    <t>Número de soluciones.</t>
  </si>
  <si>
    <t>Nombre del Desarrollador y de los profesionales involucrados en el proceso constructivo.</t>
  </si>
  <si>
    <t>Antecedentes: Se refiere a todos aquellos aspectos que se consideren relevantes en el trámite del proyecto, ubicándolos cronológicamente.</t>
  </si>
  <si>
    <t>Descripción detallada de las características del proyecto, desde el punto de vista del entorno, cercanía a centros urbanos, servicios públicos, topografía, estado actual del proyecto.</t>
  </si>
  <si>
    <t>Referirse a las características generales de los lotes, como geometría, dimensiones típicas, afectación de riesgos, afectación de servidumbres, servicios básicos existentes, planos de catastro con el sello de visado municipal y uso de suelo emitido por la Municipalidad respectiva.</t>
  </si>
  <si>
    <t>Debe referirse a las áreas públicas del proyecto, cuadro de utilización de áreas de la urbanización, su disposición, estado de conservación y adjuntar fotografías.</t>
  </si>
  <si>
    <t>Informacion de la finca en verde: número de plano de catastro y número de folio real, valor unitario del lote urbanizado, valor total del lote urbanizado, área valorada, valor zonal unitario utilizado, valor unitario recomendado y valor total del lote.</t>
  </si>
  <si>
    <t>Cuadro de lotes: número de lote, área de lote (que coincida con el cuadro de areas de los planos constructivos), tipo de vivienda (dos dormitorios, tres dormitorios, con adecuaciones para adulto mayor solo o discapacidad), área constructiva, costo por metro cuadrado de construcción, costos totales de construcción de la vivienda, costo total de solución habitacional y monto total del financiamiento.</t>
  </si>
  <si>
    <t>Deberá el Fiscal garantizar que la revisión de los planos constructivos y de las especificaciones técnicas, se realizó a la luz de lo dispuesto en la Directriz No.27 o sus reformas, disposiciones Municipales y demás Reglamentación vinculante.</t>
  </si>
  <si>
    <t>Certificado del uso de suelo: Verificar la concordancia entre las disposiciones del uso de suelo con lo propuesto por el Desarrollador, en aspectos tales como: vialidad, áreas mínimas, cobertura, densidad, entre otros.</t>
  </si>
  <si>
    <t xml:space="preserve">Firma del fiscal (es) de Inversión de la Entidad Autorizada. </t>
  </si>
  <si>
    <t>Estudio legal de la Entidad Autorizada.</t>
  </si>
  <si>
    <t>Copia del estudio registral de la finca postulada.</t>
  </si>
  <si>
    <t>Se debe referir a los puntos relevantes del estudio de registro de la propiedad presentada</t>
  </si>
  <si>
    <t>Adjuntar copia de:
1. escrituras de adquisición de la finca por parte del propietario actual
2. Escrituras de adquisión de la finca por parte del propietario anterior.
3. Histórico de movimientos de las finca, donde se reflejen los ultimos dos cambios de propietarios de la  finca.
4. Escrituras de los gravámenes o anotaciones que pesen sobre la finca a desarrollar.</t>
  </si>
  <si>
    <t>Se debe hacer referencia a cada gravamen y anotación que tenga la propiedad, emitiendo un criterio si dichos gravámenes afectan o no el proceso de tramitación del proyecto y la consecuente formalización del otorgamiento de un Bono de Vivienda.</t>
  </si>
  <si>
    <t>Beneficiarios del Proyecto.</t>
  </si>
  <si>
    <t>Listado inicial de familias a ser beneficiadas con el proyecto conteniendo la siguiente información: número de lote, tipo de solución, nombre del beneficiario, número de cédula de identidad ó residencia, Ingreso familiar bruto, Cantidad de miembros en el grupo familiar, cantidad miembros menores de edad, indicar si hay personas con discapacidad o adultos mayores solos.</t>
  </si>
  <si>
    <t>Certificación emitida por la Entidad Autorizada, sobre el cumplimiento del artículo 23 del “Reglamento  sobre  opciones de  financiamiento en  el  corto y en el largo  plazo  para  proyectos de vivienda, con recursos del Fondo de Subsidios para la Vivienda del Artículo 59 de la Ley del Sistema Financiero Nacional para la Vivienda (erradicación de tugurios y casos de emergencia)”, en el formato aprobado por el BANHVI.</t>
  </si>
  <si>
    <t>En caso de existir Asociación deberá aportarse lo siguiente: Nombre de la Asociación. Nombre y calidades del Representante Legal. Domicilio Legal, con indicación de: dirección, teléfonos, facsímil y correo electrónico (de existir).</t>
  </si>
  <si>
    <r>
      <t>Información del Constructor</t>
    </r>
    <r>
      <rPr>
        <sz val="10"/>
        <color rgb="FFFF0000"/>
        <rFont val="Calibri"/>
        <family val="2"/>
        <scheme val="minor"/>
      </rPr>
      <t>/Desarrollador</t>
    </r>
  </si>
  <si>
    <r>
      <t>Identificación del constructor</t>
    </r>
    <r>
      <rPr>
        <sz val="10"/>
        <color rgb="FFFF0000"/>
        <rFont val="Calibri"/>
        <family val="2"/>
        <scheme val="minor"/>
      </rPr>
      <t>/desarrollador</t>
    </r>
    <r>
      <rPr>
        <sz val="10"/>
        <color theme="1"/>
        <rFont val="Calibri"/>
        <family val="2"/>
        <scheme val="minor"/>
      </rPr>
      <t xml:space="preserve"> designado para el desarrollo de las obras; con la información de nombre, dirección, número telefónico, facsímil y correo electrónico.</t>
    </r>
  </si>
  <si>
    <t xml:space="preserve">Presentar certificación de personería jurídica, con nombre y calidades del Representante Legal. </t>
  </si>
  <si>
    <t>Se debe indicar historial de obras ejecutadas últimos dos años, incluyendo descripción y ubicación exacta.</t>
  </si>
  <si>
    <t>Adjuntar certificación vigente del CFIA de la empresa.</t>
  </si>
  <si>
    <t>Adjuntar certificación vigente del CFIA de todos los profesionales involucrados en la obra.</t>
  </si>
  <si>
    <t>Currículum profesional de todos los profesionales involucrados en la obra.</t>
  </si>
  <si>
    <t>Política conozca a su cliente, de la revisión efectuada por la Entidad Autorizada.</t>
  </si>
  <si>
    <t>10 de mayo de 2016</t>
  </si>
  <si>
    <t>"Segundo Informe de avance"</t>
  </si>
  <si>
    <t>Trámite 2 del PMR 2016: Revisión integral de los requisitos de proyectos habitacionales financiados al amparo del Artículo 59 de la Ley N° 7052 (modalidades S-001, S-002, S-004 y Llave en mano).</t>
  </si>
  <si>
    <t>Revisión integral de los requisitos de proyectos habitacionales financiados al amparo del artículo 59 de la Ley N° 7052 (modalidades S-001, S-002, S-004 y Llave en mano).</t>
  </si>
  <si>
    <t>El problema que se pretende resolver es la eventual modificación o eliminación de requisitos que complejizan y ralentizan el proceso de concreción de proyecto de vivienda de interés social financiados al amparo del Artículo 59 de la Ley del SFNV, modalidades S-001, S-002, S-004 y Llave en mano. 
Por lo tanto, se pretende actualizar y simplificar los requisitos de proyectos habitacionales financiados al amparo del Artículo 59 de la Ley N° 7052, mediante las modalidades S-001, S-002, S-004 y Llave en mano.</t>
  </si>
  <si>
    <t>Identificación de los antecedentes legales y administrativos que sustentan la existencia de cada requisito asociado a los proyectos  S-001, 
S-002, S-003 y Llave en mano.</t>
  </si>
  <si>
    <t>Sistematización  concordada (legal y administrativamente) de los requisitos establecidos para los proyectos S-001, S-002,                   S-003 y Llave en mano.</t>
  </si>
  <si>
    <t>Revisión de los requisitos establecidos para los proyectos  S-001, S-002, S-003 y Llave en mano.</t>
  </si>
  <si>
    <t>Elaboración de un informe de sistematización concordada de requisitos para los proyectos                  S-001, S-002, S-003 y Llave en mano.</t>
  </si>
  <si>
    <t>Propuesta integral de modificación de los requisitos para los proyectos  S-001, S-002, S-003 y Llave en mano.</t>
  </si>
  <si>
    <r>
      <t xml:space="preserve">     ☐   INCLUSION DE NUEVAS ACTIVIDADES
     ☐   CAMBIO DE FECHAS EN LAS ACTIVIDADES
     ☐   ELIMINACION DE ACTIVIDADADES 
      X   OTROS (ESPECIFIQUE) </t>
    </r>
    <r>
      <rPr>
        <u/>
        <sz val="12"/>
        <color theme="1"/>
        <rFont val="Calibri"/>
        <family val="2"/>
        <scheme val="minor"/>
      </rPr>
      <t>Se incluyen los proyectos S-004 y Llave en mano</t>
    </r>
    <r>
      <rPr>
        <sz val="12"/>
        <color theme="1"/>
        <rFont val="Calibri"/>
        <family val="2"/>
        <scheme val="minor"/>
      </rPr>
      <t>.</t>
    </r>
  </si>
  <si>
    <t>Verificación del otorgamiento de BFV a los propietarios y desarrolladores/constructores del proyecto.
En caso de  haber sido beneficiario realizar el estudio sobre el crecimiento patrimonial y remitir la justificación.</t>
  </si>
  <si>
    <t>LISTA DE REQUISITOS PARA PROYECTOS S-002-04
Proyectos de Compra de Lotes con Servicios Básicos y el Desarrollo de Viviendas</t>
  </si>
  <si>
    <t>Formulario
S-002-04.</t>
  </si>
  <si>
    <t>Diseño de Sitio del Proyecto.</t>
  </si>
  <si>
    <t>Adjuntar un diseño de sitio del proyecto, en donde se indique en cada propiedad el número de lote y su área; mostrando en el diseño elementos que considere importante, como zonas comunales, comercios.</t>
  </si>
  <si>
    <t>Acuerdo Municipal de Recepción de Áreas Públicas.</t>
  </si>
  <si>
    <t>Acuerdo mediante el cual fueron recibidas las obras de urbanización y las áreas públicas por parte de la Municipalidad local.</t>
  </si>
  <si>
    <t>En lotificaciones frente a calle pública, oficio que indique que no se requirió por parte del ente Municipal entrega de áreas públicas.</t>
  </si>
  <si>
    <t>Firma de los responsables en la Municipalidad.</t>
  </si>
  <si>
    <t xml:space="preserve">Certificado del uso de suelo emitido por la Municipalidad respectiva </t>
  </si>
  <si>
    <t>Debe indicar el número de folio real y plano de catastro de cada finca en trámite.</t>
  </si>
  <si>
    <t>Agua Potable.</t>
  </si>
  <si>
    <t>En el caso de ASADAS, se deberá adjuntar fotocopia de la personería jurídica de la Sociedad.</t>
  </si>
  <si>
    <t>Aguas Negras.</t>
  </si>
  <si>
    <t>Colector de aguas negras: carta de la Entidad que brinda el servicio, que deberá estar firmado por  los responsables en la entidad que brinda el servicio.
Se debe indicar la posibilidad de conexión de cada lote al sistema existente, así como el número de plano de catastro de cada lote.</t>
  </si>
  <si>
    <t>Disposición de las aguas servidas sea a través de un sistema individual de tanques sépticos y drenajes, se debe presentar una certificación hecha por el Profesional Responsable que incluya como mínimo: 
a.diseño de tanque séptico, drenajes y todos los elementos que conformen el sistema. 
b. Adjuntar la disposición de los drenajes en el lote crítico (croquis con la ubicación de la vivienda en el lote, dimensiones y retiros para tanque séptico y drenajes, indicando el número de lote).
c. Debe indicar que dichas obras fueron diseñadas de acuerdo a las recomendaciones del estudio de infiltración.
d. El documento debe estar firmado por el profesional responsable de las obras.</t>
  </si>
  <si>
    <t>Los planos deben contener todos los detalles constructivos acordes con las condiciones particulares de cada tipo de vivienda.</t>
  </si>
  <si>
    <t>En el caso de diseños especiales por condiciones de personas con discapacidad, el diseño de la vivienda expresado en el plano constructivo, deberá ser específico de acuerdo al tipo de discapacidad que presente él o los beneficiarios que puedan existir.  
Igualmente aplica en el caso de adulto mayor solo o en parejas, y núcleo numeroso (tres dormitorios).</t>
  </si>
  <si>
    <t>Presupuestos detallados, utilizando los formatos establecidos (Formulario P-002-04).</t>
  </si>
  <si>
    <t>Presentar documento o folleto donde se indiquen claramente las especificaciones técnicas a utilizar en el proyecto.</t>
  </si>
  <si>
    <t>En caso de que se trate del desarrollo de un proyecto de lotes dispersos: 
1. Se deberá realizar una prueba de Veleta en cada lote.
2. Se deberá realizar la cantidad de sondeos de Penetración Estándar, que garantice la adecuada representatividad de las condiciones del terreno analizado.</t>
  </si>
  <si>
    <t>En caso de que se trate del desarrollo de un proyecto de lotes dispersos, se deberá realizar la cantidad de pruebas necesarias, que garanticen la adecuada representatividad de las condiciones del terreno analizado.</t>
  </si>
  <si>
    <t>Las pruebas de infiltración, se deben realizar, a la profundidad que se va a colocar la tubería y drenajes, para la infiltración de las aguas residuales.</t>
  </si>
  <si>
    <t>Dictamen técnico del Fiscal de inversión de la Entidad Autorizada.</t>
  </si>
  <si>
    <t>Cantidad de soluciones.</t>
  </si>
  <si>
    <t>Cuadro de lotificación: número de lote, número de plano de catastro, número de folio real, área según plano de catastro, área según registro (cuando exista diferencia entre esta y la indicada en el plano de catastro), valor unitario del lote urbanizado, valor total del lote urbanizado, área valorada, valor zonal unitario utilizado, valor unitario recomendado y valor total del lote, tipo de vivienda (dos dormitorios, tres dormitorios, con adecuaciones para adulto mayor solo o discapacidad), área constructiva, costo por metro cuadrado de construcción, costos totales de construcción de la vivienda, costo total de solución habitacional y monto total del financiamiento.</t>
  </si>
  <si>
    <t>Verificar la concordancia entre las disposiciones del uso de suelo con lo propuesto por el Desarrollador, en aspectos tales como: vialidad, áreas mínimas, cobertura, densidad, entre otros.</t>
  </si>
  <si>
    <t>Indicar el plazo de construcción de las viviendas.</t>
  </si>
  <si>
    <t>Copia o impresión simple del estudio registral de cada finca postulada.</t>
  </si>
  <si>
    <t>Plano de catastro de cada finca postulada.</t>
  </si>
  <si>
    <t>Se debe referir a los puntos relevantes del estudio de registro de cada propiedad presentada.</t>
  </si>
  <si>
    <t>Se debe incluir una tabla, en donde indique al menos lo siguiente: número de lote, folio real, plano de catastro, área, propietario y existencia de gravámenes y anotaciones con citas de inscripción.
Se debe presentar un sólo dictamen legal que incluya todas las fincas que se encuentren en trámite en el proyecto.</t>
  </si>
  <si>
    <t>Adjuntar copia de:
1. Escrituras de adquisición de la finca por parte del propietario actual
2. Escrituras de adquisión de la finca por parte del propietario anterior.
3. Histórico de movimientos de las finca, donde se reflejen los últimos dos cambios de propietarios de la  finca.
4. Escrituras de los gravámenes o anotaciones que pesen sobre la finca a desarrollar.</t>
  </si>
  <si>
    <t>Avalúos individuales de cada finca en trámite</t>
  </si>
  <si>
    <t>Un solo documento donde incluya la totalidad de las fincas a financiar.</t>
  </si>
  <si>
    <t>Firmada por el propietario registral, en donde se indique claramente el nombre del propietario y sus calidades.</t>
  </si>
  <si>
    <t>Se debe adjuntar una tabla, con el listado de las propiedades, que incluya; número de lote, número de folio real, número de plano de catastro; área del inmueble y precio de venta de cada lote.</t>
  </si>
  <si>
    <t>La Promesa de Venta deberá tener una vigencia no menor a 90 días naturales al momento de su presentación ante el BANHVI.</t>
  </si>
  <si>
    <t>Listado de familias a ser beneficiadas con el proyecto conteniendo la siguiente información: número de lote, folio real, tipo de solución, nombre del beneficiario, número de cédula de identidad ó residencia, Ingreso familiar bruto, Cantidad de miembros en el grupo familiar, cantidad miembros menores de edad, indicar si hay personas con discapacidad o adultos mayores solos.</t>
  </si>
  <si>
    <t>Información del Constructor</t>
  </si>
  <si>
    <r>
      <t>Identificación del constructor</t>
    </r>
    <r>
      <rPr>
        <sz val="10"/>
        <color theme="1"/>
        <rFont val="Calibri"/>
        <family val="2"/>
        <scheme val="minor"/>
      </rPr>
      <t xml:space="preserve"> designado para el desarrollo de las obras; con la información de nombre, dirección, número telefónico, facsímil y correo electrónico.</t>
    </r>
  </si>
  <si>
    <t>LISTA DE REQUISITOS PARA PROYECTOS S-004-06
Solicitud de Financiamiento (Factibilidad)
Proyectos de Erradicación Precario</t>
  </si>
  <si>
    <t>Erradicación</t>
  </si>
  <si>
    <t>Bono colectivo</t>
  </si>
  <si>
    <t>Mixto</t>
  </si>
  <si>
    <t>Formulario
S-004-06.</t>
  </si>
  <si>
    <t>Pendiente de revisión</t>
  </si>
  <si>
    <t>La información es consistente con los anexos presentados.</t>
  </si>
  <si>
    <t>Informe Fase de Adjudicación</t>
  </si>
  <si>
    <t>Informe detallado sobre la fase de adjudicación del proyecto (empresas participantes, puntaje obtenido y detalles de la oferta seleccionada).</t>
  </si>
  <si>
    <t>Solo en terrenos donados al FOSUVI o INVU para el proyecto particular</t>
  </si>
  <si>
    <t>Siempre</t>
  </si>
  <si>
    <t>Copia de la oferta ganadora.</t>
  </si>
  <si>
    <t>Acuerdo Municipal.</t>
  </si>
  <si>
    <t>Acuerdo de Concejo Municipal de autorización para ejecutar el mejoramiento propuesto.</t>
  </si>
  <si>
    <t>Solo en terrenos Municipales</t>
  </si>
  <si>
    <t>Documento con las firmas respectivas.</t>
  </si>
  <si>
    <t xml:space="preserve">Si </t>
  </si>
  <si>
    <t>Si</t>
  </si>
  <si>
    <t>En caso de que se trate del desarrollo de un proyecto de lotes dispersos: 
1. Se deberá realizar una prueba de Veleta en cada lote.
2. Se deberá realizar la cantidad de sondeos de Penetración Estándar, que garanticen la adecuada representatividad de las condiciones del terreno analizado.</t>
  </si>
  <si>
    <t>No</t>
  </si>
  <si>
    <t>Deben realizarse como mínimo cuatro pruebas de infiltración por la primera hectárea y dos pruebas adicionales por cada hectárea urbanizable del proyecto adicional.</t>
  </si>
  <si>
    <t>Se deberá cumplir con lo dispuesto en la última versión del Código de Instalaciones Hidráulicas y Sanitarias en Edificaciones.</t>
  </si>
  <si>
    <t>Indicar, si es posible garantizar la estabilidad de los taludes (con o sin obras de contención) y determinar el ángulo máximo con que se constituirán éstos; además, se deberá indicar de qué manera deberán ser construidos.</t>
  </si>
  <si>
    <t xml:space="preserve">Planos Constructivos Visados </t>
  </si>
  <si>
    <t>Planos constructivos de las obras a realizar en formato digital visados (APC).</t>
  </si>
  <si>
    <t>SE SUGIERE NO INCLUIR LOS PERMISOS DE CONSTRUCCIÓN TAL Y COMO SE ESTABLECE EN EL S-001 Y MODIFICAR EL TITULO.  CAMBIAR EL ORDEN DE LOS PUNTOS A UNA SECUENCIA LÓGICA</t>
  </si>
  <si>
    <t>Viabilidad Ambiental</t>
  </si>
  <si>
    <t>Copia de viabilidad ambiental emitida por la Secretaria Técnica Nacional Ambiental con las firmas respectivas.</t>
  </si>
  <si>
    <t>Copia legible y de tamaño original del plano catastrado de la(s) propiedad(es) a intervenir.</t>
  </si>
  <si>
    <t>Electricidad                                          (Según Corresponda)</t>
  </si>
  <si>
    <t>Debe indicar el número de folio real y plano de catastro.</t>
  </si>
  <si>
    <t>Documento firmado por los responsables en la entidad que brinda servicio.</t>
  </si>
  <si>
    <t>Telecomunicaciones                        (Según Corresponda)</t>
  </si>
  <si>
    <t>si</t>
  </si>
  <si>
    <t>Agua Potable                          (Según Corresponda)</t>
  </si>
  <si>
    <t>Carta de la Entidad que brinda el servicio, para la totalidad del  proyecto.</t>
  </si>
  <si>
    <t>Presupuesto.</t>
  </si>
  <si>
    <r>
      <t xml:space="preserve">Presupuesto de todas las obras a realizar, utilizando el formato establecido </t>
    </r>
    <r>
      <rPr>
        <sz val="10"/>
        <rFont val="Calibri"/>
        <family val="2"/>
        <scheme val="minor"/>
      </rPr>
      <t>(Formulario P-001-04</t>
    </r>
    <r>
      <rPr>
        <sz val="10"/>
        <color theme="1"/>
        <rFont val="Calibri"/>
        <family val="2"/>
        <scheme val="minor"/>
      </rPr>
      <t>).</t>
    </r>
  </si>
  <si>
    <t>Informe sobre las diferencias surgidas entre la estimación preliminar de costos en la etapa de prefactibilidad y la etapa de adjudicación, para todos los rubros contenidos en el presupuesto de obras.</t>
  </si>
  <si>
    <t>Presentar documento o folleto donde se indiquen detalladamente las especificaciones  técnicas a utilizar en el proyecto, considerando todo lo estipulado en la Directriz 27.</t>
  </si>
  <si>
    <t>De las obras constructivas del proyecto, donde se detalle las obras a ejecutar mensualmente y el flujo de caja correspondiente, y se incluyan como mínimo la totalidad de actividades consideradas en el presupuesto del proyecto.</t>
  </si>
  <si>
    <t>Avalúo</t>
  </si>
  <si>
    <t xml:space="preserve">Deberán utilizar los correspondientes formatos para Informe de Avalúo aprobados por el BANHVI </t>
  </si>
  <si>
    <t xml:space="preserve">Opción de venta </t>
  </si>
  <si>
    <t>Análisis de Riesgo</t>
  </si>
  <si>
    <t>Copia del estudio registral de las propiedades a intervenir.</t>
  </si>
  <si>
    <t>Se debe referir a los puntos relevantes del estudio de registro de cada una de las propiedades presentadas.</t>
  </si>
  <si>
    <t>Se debe incluir una tabla, en donde indique al menos lo siguiente: número de lote, folio real, plano de catastro, área, propietario y existencia de gravámenes y anotaciones con citas de inscripción.</t>
  </si>
  <si>
    <t>Adjuntar copia de las escrituras de adquisición de las fincas por parte del propietario actual y del propietario anterior.</t>
  </si>
  <si>
    <t>Se debe hacer referencia a cada gravamen y anotación que tengan las propiedades, emitiendo un criterio si dichos gravámenes afectan o no el proceso de tramitación del proyecto y la consecuente formalización del otorgamiento de un Bono de Vivienda.</t>
  </si>
  <si>
    <t>Información del Constructor/Desarrollador</t>
  </si>
  <si>
    <t xml:space="preserve">Identificación del constructor designado para el desarrollo de las obras; con la información de nombre, dirección, número telefónico, facsímil y correo electrónico, </t>
  </si>
  <si>
    <t>Política conozca a su clinte de la revisión efectuada por la entidad autorizada.</t>
  </si>
  <si>
    <t>Verificación del otorgamiento de BFV a los propietarios, desarrolladores o constructores. En caso de haber sido beneficiario, realizar el estudio sobre el crecimiento patrimonial y remitir la justificación.</t>
  </si>
  <si>
    <t>Dictamen Técnico de la Entidad Autorizada.</t>
  </si>
  <si>
    <r>
      <rPr>
        <u/>
        <sz val="10"/>
        <color theme="1"/>
        <rFont val="Calibri"/>
        <family val="2"/>
        <scheme val="minor"/>
      </rPr>
      <t>Análisis de Riesgo</t>
    </r>
    <r>
      <rPr>
        <sz val="10"/>
        <color theme="1"/>
        <rFont val="Calibri"/>
        <family val="2"/>
        <scheme val="minor"/>
      </rPr>
      <t>: deberá presentar una certificación en donde conste que el terreno en que se desarrollará el proyecto no presenta problemas por vulnerabilidad  de inundación, deslizamiento o fallamiento tectónico. Indicar las obras de mitigación necesarias para poder desarrollar el proyecto. Adjuntar documentación de respaldo: Comisión Nacional de Emergencias, documentos emitidos por la Municipalidad, en caso de que se cuente con ellos, sino debe aportar los respaldos sobre los cuales se basó para realizar su análisis.</t>
    </r>
  </si>
  <si>
    <t>Reporte de actividades cubiertas con el pago por concepto de administración.</t>
  </si>
  <si>
    <t>Informe relacionado con las actividades ejecutadas por la entidad autorizada, que serán cubiertas con el pago del 5%, por concepto de costos de administración, según disposición GG-ME-1052-2011 y DF-OF-1651-2011.</t>
  </si>
  <si>
    <r>
      <t>*Se ha trabajado en la sistematización concordada (legal y administrativamente) de los requisitos establecidos para los proyectos S-001, S-002 y S-004.
*Asimismo, se ha avanzado en la revisión de los requisitos establecidos para los proyectos S-001, S-002 y S-004. Al respecto, se adjuntan los documentos denominados: "</t>
    </r>
    <r>
      <rPr>
        <i/>
        <sz val="12"/>
        <rFont val="Calibri"/>
        <family val="2"/>
        <scheme val="minor"/>
      </rPr>
      <t>Lista de requisitos para proyectos S-001-04. Proyectos de Desarrollo de Urbanizaciones y Viviendas (Desarrollo de Finca en Verde)</t>
    </r>
    <r>
      <rPr>
        <sz val="12"/>
        <rFont val="Calibri"/>
        <family val="2"/>
        <scheme val="minor"/>
      </rPr>
      <t>"; "</t>
    </r>
    <r>
      <rPr>
        <i/>
        <sz val="12"/>
        <rFont val="Calibri"/>
        <family val="2"/>
        <scheme val="minor"/>
      </rPr>
      <t>Lista de requisitos para proyectos S-002-04
Proyectos de Compra de Lotes con Servicios Básicos y el Desarrollo de Viviendas</t>
    </r>
    <r>
      <rPr>
        <sz val="12"/>
        <rFont val="Calibri"/>
        <family val="2"/>
        <scheme val="minor"/>
      </rPr>
      <t>"; y "</t>
    </r>
    <r>
      <rPr>
        <i/>
        <sz val="12"/>
        <rFont val="Calibri"/>
        <family val="2"/>
        <scheme val="minor"/>
      </rPr>
      <t>Lista de requisitos para proyectos S-004-06. Solicitud de Financiamiento (Factibilidad) Proyectos de Erradicación Precario</t>
    </r>
    <r>
      <rPr>
        <sz val="12"/>
        <rFont val="Calibri"/>
        <family val="2"/>
        <scheme val="minor"/>
      </rPr>
      <t>".</t>
    </r>
  </si>
  <si>
    <r>
      <t>ESPECIFIQUE QUÉ DOCUMENTOS:
*</t>
    </r>
    <r>
      <rPr>
        <b/>
        <sz val="12"/>
        <color theme="1"/>
        <rFont val="Calibri"/>
        <family val="2"/>
        <scheme val="minor"/>
      </rPr>
      <t>Anexo 1:</t>
    </r>
    <r>
      <rPr>
        <sz val="12"/>
        <color theme="1"/>
        <rFont val="Calibri"/>
        <family val="2"/>
        <scheme val="minor"/>
      </rPr>
      <t xml:space="preserve"> Lista de requisitos para proyectos S-001-04. 
*</t>
    </r>
    <r>
      <rPr>
        <b/>
        <sz val="12"/>
        <color theme="1"/>
        <rFont val="Calibri"/>
        <family val="2"/>
        <scheme val="minor"/>
      </rPr>
      <t>Anexo 2</t>
    </r>
    <r>
      <rPr>
        <sz val="12"/>
        <color theme="1"/>
        <rFont val="Calibri"/>
        <family val="2"/>
        <scheme val="minor"/>
      </rPr>
      <t>: Lista de requisitos para proyectos S-002-04.
*</t>
    </r>
    <r>
      <rPr>
        <b/>
        <sz val="12"/>
        <color theme="1"/>
        <rFont val="Calibri"/>
        <family val="2"/>
        <scheme val="minor"/>
      </rPr>
      <t xml:space="preserve">Anexo 3: </t>
    </r>
    <r>
      <rPr>
        <sz val="12"/>
        <color theme="1"/>
        <rFont val="Calibri"/>
        <family val="2"/>
        <scheme val="minor"/>
      </rPr>
      <t xml:space="preserve">Lista de requisitos para proyectos S-004-06.
</t>
    </r>
  </si>
  <si>
    <t xml:space="preserve">*Actualización y homogenización del Estudio de Trabajo Social que aplican las entidades autorizadas. Se ha estado discutiendo el tema, a nivel de FOSUVI y Subgerencia, aunque no se ha concluido. 
*También, se ha trabajado en la actualización (con variables sobre el ingreso familiar) del formulario 2-99 Declaración Jurada para uso de las entidades autorizadas.
</t>
  </si>
  <si>
    <t xml:space="preserve">*Elaboración de mapa de necesidades de vivienda para proyectos de Interés Social a nivel de barrio, que incluye familias con distintas características de vulnerabilidad socioeconómica, sin tenencia de vivienda propia y que no hayan recibido el subsidio del Bono Familiar de Vivienda con anterioridad.
*Elaboración de metodología para la clasificación de asentamientos humanos a nivel nacional, según su capacidad de brindar servicios básicos a la población.
*Elaboración de un mapa que refleje la metodología para la clasificación de asentamientos humanos a nivel nacional, según su capacidad de brindar servicios básicos a la población.
*Redacción de la propuesta de modificación a la directriz 27-S-MIVAH, incluyendo la metodología, para socializarla con los sectores interesados. </t>
  </si>
</sst>
</file>

<file path=xl/styles.xml><?xml version="1.0" encoding="utf-8"?>
<styleSheet xmlns="http://schemas.openxmlformats.org/spreadsheetml/2006/main">
  <numFmts count="2">
    <numFmt numFmtId="164" formatCode="0.0"/>
    <numFmt numFmtId="165" formatCode="0.0%"/>
  </numFmts>
  <fonts count="64">
    <font>
      <sz val="10"/>
      <name val="Arial"/>
    </font>
    <font>
      <sz val="10"/>
      <name val="Arial"/>
      <family val="2"/>
    </font>
    <font>
      <b/>
      <sz val="42"/>
      <name val="Corbel"/>
      <family val="2"/>
    </font>
    <font>
      <sz val="13"/>
      <color indexed="63"/>
      <name val="Calibri"/>
      <family val="2"/>
    </font>
    <font>
      <b/>
      <sz val="13"/>
      <color indexed="10"/>
      <name val="Calibri"/>
      <family val="2"/>
    </font>
    <font>
      <b/>
      <sz val="10"/>
      <name val="Arial"/>
      <family val="2"/>
    </font>
    <font>
      <b/>
      <sz val="12"/>
      <name val="Arial"/>
      <family val="2"/>
    </font>
    <font>
      <b/>
      <sz val="13"/>
      <color theme="1" tint="0.24994659260841701"/>
      <name val="Cambria"/>
      <family val="2"/>
      <scheme val="major"/>
    </font>
    <font>
      <sz val="14"/>
      <color theme="1" tint="0.24994659260841701"/>
      <name val="Calibri"/>
      <family val="2"/>
      <scheme val="minor"/>
    </font>
    <font>
      <sz val="11"/>
      <color theme="1" tint="0.24994659260841701"/>
      <name val="Cambria"/>
      <family val="2"/>
      <scheme val="major"/>
    </font>
    <font>
      <sz val="12"/>
      <color theme="1"/>
      <name val="Calibri"/>
      <family val="2"/>
      <scheme val="minor"/>
    </font>
    <font>
      <b/>
      <sz val="13"/>
      <color theme="7"/>
      <name val="Cambria"/>
      <family val="2"/>
      <scheme val="major"/>
    </font>
    <font>
      <b/>
      <sz val="9.5"/>
      <color theme="1" tint="0.499984740745262"/>
      <name val="Calibri"/>
      <family val="2"/>
      <scheme val="minor"/>
    </font>
    <font>
      <b/>
      <sz val="11"/>
      <color theme="1" tint="0.24994659260841701"/>
      <name val="Calibri"/>
      <family val="2"/>
      <scheme val="minor"/>
    </font>
    <font>
      <b/>
      <sz val="42"/>
      <color theme="7"/>
      <name val="Cambria"/>
      <family val="2"/>
      <scheme val="major"/>
    </font>
    <font>
      <sz val="9.5"/>
      <color rgb="FF808080"/>
      <name val="Cambria"/>
      <family val="2"/>
      <scheme val="major"/>
    </font>
    <font>
      <b/>
      <sz val="9.5"/>
      <color rgb="FF808080"/>
      <name val="Calibri"/>
      <family val="2"/>
      <scheme val="minor"/>
    </font>
    <font>
      <b/>
      <sz val="9.5"/>
      <color rgb="FF808080"/>
      <name val="Calibri"/>
      <family val="2"/>
    </font>
    <font>
      <sz val="9"/>
      <color theme="1" tint="0.24994659260841701"/>
      <name val="Cambria"/>
      <family val="2"/>
      <scheme val="major"/>
    </font>
    <font>
      <sz val="12"/>
      <color theme="1" tint="0.24994659260841701"/>
      <name val="Calibri"/>
      <family val="2"/>
    </font>
    <font>
      <b/>
      <sz val="12"/>
      <color theme="1"/>
      <name val="Calibri"/>
      <family val="2"/>
      <scheme val="minor"/>
    </font>
    <font>
      <sz val="10"/>
      <color rgb="FF404040"/>
      <name val="Calibri"/>
      <family val="2"/>
    </font>
    <font>
      <b/>
      <sz val="10"/>
      <color rgb="FFFF0000"/>
      <name val="Arial"/>
      <family val="2"/>
    </font>
    <font>
      <b/>
      <sz val="42"/>
      <name val="Cambria"/>
      <family val="2"/>
      <scheme val="major"/>
    </font>
    <font>
      <sz val="13"/>
      <color theme="1" tint="0.24994659260841701"/>
      <name val="Calibri"/>
      <family val="2"/>
    </font>
    <font>
      <vertAlign val="superscript"/>
      <sz val="10"/>
      <color rgb="FF404040"/>
      <name val="Calibri"/>
      <family val="2"/>
    </font>
    <font>
      <b/>
      <u/>
      <sz val="12"/>
      <color theme="1"/>
      <name val="Calibri"/>
      <family val="2"/>
      <scheme val="minor"/>
    </font>
    <font>
      <i/>
      <sz val="12"/>
      <color theme="1"/>
      <name val="Calibri"/>
      <family val="2"/>
      <scheme val="minor"/>
    </font>
    <font>
      <b/>
      <sz val="10"/>
      <color rgb="FF808080"/>
      <name val="Calibri"/>
      <family val="2"/>
      <scheme val="minor"/>
    </font>
    <font>
      <b/>
      <sz val="10"/>
      <color indexed="23"/>
      <name val="Calibri"/>
      <family val="2"/>
      <scheme val="minor"/>
    </font>
    <font>
      <sz val="10"/>
      <color theme="1" tint="0.24994659260841701"/>
      <name val="Calibri"/>
      <family val="2"/>
      <scheme val="minor"/>
    </font>
    <font>
      <b/>
      <sz val="10"/>
      <color theme="1" tint="0.499984740745262"/>
      <name val="Calibri"/>
      <family val="2"/>
      <scheme val="minor"/>
    </font>
    <font>
      <b/>
      <sz val="10"/>
      <color rgb="FF404040"/>
      <name val="Calibri"/>
      <family val="2"/>
      <scheme val="minor"/>
    </font>
    <font>
      <sz val="10"/>
      <color rgb="FF404040"/>
      <name val="Calibri"/>
      <family val="2"/>
      <scheme val="minor"/>
    </font>
    <font>
      <b/>
      <sz val="10"/>
      <color theme="7"/>
      <name val="Calibri"/>
      <family val="2"/>
      <scheme val="minor"/>
    </font>
    <font>
      <sz val="10"/>
      <name val="Calibri"/>
      <family val="2"/>
      <scheme val="minor"/>
    </font>
    <font>
      <vertAlign val="superscript"/>
      <sz val="10"/>
      <name val="Calibri"/>
      <family val="2"/>
      <scheme val="minor"/>
    </font>
    <font>
      <vertAlign val="superscript"/>
      <sz val="10"/>
      <color rgb="FF404040"/>
      <name val="Calibri"/>
      <family val="2"/>
      <scheme val="minor"/>
    </font>
    <font>
      <b/>
      <vertAlign val="superscript"/>
      <sz val="13"/>
      <color theme="1" tint="0.24994659260841701"/>
      <name val="Cambria"/>
      <family val="1"/>
      <scheme val="major"/>
    </font>
    <font>
      <b/>
      <sz val="9.5"/>
      <color rgb="FF808080"/>
      <name val="Arial"/>
      <family val="2"/>
    </font>
    <font>
      <b/>
      <sz val="9.5"/>
      <color indexed="23"/>
      <name val="Arial"/>
      <family val="2"/>
    </font>
    <font>
      <sz val="11"/>
      <color theme="1" tint="0.24994659260841701"/>
      <name val="Arial"/>
      <family val="2"/>
    </font>
    <font>
      <b/>
      <sz val="9.5"/>
      <color theme="1" tint="0.499984740745262"/>
      <name val="Arial"/>
      <family val="2"/>
    </font>
    <font>
      <sz val="11"/>
      <color rgb="FF404040"/>
      <name val="Calibri"/>
      <family val="2"/>
      <scheme val="minor"/>
    </font>
    <font>
      <sz val="12"/>
      <color theme="1" tint="0.24994659260841701"/>
      <name val="Calibri"/>
      <family val="2"/>
      <scheme val="minor"/>
    </font>
    <font>
      <b/>
      <sz val="13"/>
      <color theme="7"/>
      <name val="Calibri"/>
      <family val="2"/>
      <scheme val="minor"/>
    </font>
    <font>
      <sz val="8"/>
      <color theme="1" tint="0.24994659260841701"/>
      <name val="Arial"/>
      <family val="2"/>
    </font>
    <font>
      <vertAlign val="superscript"/>
      <sz val="8"/>
      <color theme="1" tint="0.24994659260841701"/>
      <name val="Arial"/>
      <family val="2"/>
    </font>
    <font>
      <sz val="8"/>
      <name val="Arial"/>
      <family val="2"/>
    </font>
    <font>
      <sz val="10"/>
      <color theme="1" tint="0.24994659260841701"/>
      <name val="Arial"/>
      <family val="2"/>
    </font>
    <font>
      <vertAlign val="superscript"/>
      <sz val="10"/>
      <color theme="1" tint="0.24994659260841701"/>
      <name val="Arial"/>
      <family val="2"/>
    </font>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sz val="10"/>
      <color theme="4"/>
      <name val="Calibri"/>
      <family val="2"/>
      <scheme val="minor"/>
    </font>
    <font>
      <u/>
      <sz val="12"/>
      <color theme="1"/>
      <name val="Calibri"/>
      <family val="2"/>
      <scheme val="minor"/>
    </font>
    <font>
      <u/>
      <sz val="10"/>
      <color theme="1"/>
      <name val="Calibri"/>
      <family val="2"/>
      <scheme val="minor"/>
    </font>
    <font>
      <b/>
      <sz val="9"/>
      <color indexed="81"/>
      <name val="Tahoma"/>
      <family val="2"/>
    </font>
    <font>
      <sz val="9"/>
      <color indexed="81"/>
      <name val="Tahoma"/>
      <family val="2"/>
    </font>
    <font>
      <sz val="12"/>
      <name val="Calibri"/>
      <family val="2"/>
      <scheme val="minor"/>
    </font>
    <font>
      <i/>
      <sz val="12"/>
      <name val="Calibri"/>
      <family val="2"/>
      <scheme val="minor"/>
    </font>
    <font>
      <sz val="10"/>
      <name val="Arial"/>
      <family val="2"/>
    </font>
  </fonts>
  <fills count="8">
    <fill>
      <patternFill patternType="none"/>
    </fill>
    <fill>
      <patternFill patternType="gray125"/>
    </fill>
    <fill>
      <patternFill patternType="solid">
        <fgColor theme="9" tint="0.5999633777886288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s>
  <borders count="4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bottom style="thin">
        <color theme="7"/>
      </bottom>
      <diagonal/>
    </border>
    <border>
      <left/>
      <right/>
      <top style="thin">
        <color theme="9" tint="-0.24994659260841701"/>
      </top>
      <bottom style="thin">
        <color theme="9" tint="-0.2499465926084170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
    <xf numFmtId="0" fontId="0" fillId="0" borderId="0"/>
    <xf numFmtId="0" fontId="7" fillId="0" borderId="0" applyFill="0" applyBorder="0" applyProtection="0">
      <alignment horizontal="left"/>
    </xf>
    <xf numFmtId="0" fontId="8" fillId="0" borderId="0" applyNumberFormat="0" applyFill="0" applyBorder="0" applyProtection="0">
      <alignment horizontal="left" vertical="center"/>
    </xf>
    <xf numFmtId="0" fontId="1" fillId="0" borderId="0"/>
    <xf numFmtId="0" fontId="9" fillId="0" borderId="0" applyNumberFormat="0" applyFill="0" applyBorder="0" applyProtection="0">
      <alignment vertical="center"/>
    </xf>
    <xf numFmtId="0" fontId="10" fillId="0" borderId="0"/>
    <xf numFmtId="9" fontId="11" fillId="0" borderId="0" applyFill="0" applyBorder="0" applyProtection="0">
      <alignment horizontal="center" vertical="center"/>
    </xf>
    <xf numFmtId="3" fontId="12" fillId="0" borderId="28" applyFill="0" applyProtection="0">
      <alignment horizontal="center"/>
    </xf>
    <xf numFmtId="0" fontId="13" fillId="2" borderId="29" applyNumberFormat="0" applyProtection="0">
      <alignment horizontal="left" vertical="center"/>
    </xf>
    <xf numFmtId="9" fontId="1" fillId="0" borderId="0" applyFont="0" applyFill="0" applyBorder="0" applyAlignment="0" applyProtection="0"/>
    <xf numFmtId="0" fontId="12" fillId="0" borderId="0" applyFill="0" applyBorder="0" applyProtection="0">
      <alignment horizontal="center"/>
    </xf>
    <xf numFmtId="0" fontId="14" fillId="0" borderId="0" applyNumberFormat="0" applyFill="0" applyBorder="0" applyAlignment="0" applyProtection="0"/>
    <xf numFmtId="0" fontId="51" fillId="0" borderId="0"/>
    <xf numFmtId="9" fontId="63" fillId="0" borderId="0" applyFont="0" applyFill="0" applyBorder="0" applyAlignment="0" applyProtection="0"/>
  </cellStyleXfs>
  <cellXfs count="221">
    <xf numFmtId="0" fontId="0" fillId="0" borderId="0" xfId="0"/>
    <xf numFmtId="0" fontId="9" fillId="0" borderId="0" xfId="4" applyProtection="1">
      <alignment vertical="center"/>
      <protection locked="0"/>
    </xf>
    <xf numFmtId="0" fontId="9" fillId="0" borderId="0" xfId="4" applyAlignment="1" applyProtection="1">
      <alignment horizontal="center"/>
      <protection locked="0"/>
    </xf>
    <xf numFmtId="0" fontId="7" fillId="0" borderId="0" xfId="1" applyProtection="1">
      <alignment horizontal="left"/>
      <protection locked="0"/>
    </xf>
    <xf numFmtId="0" fontId="15" fillId="0" borderId="0" xfId="4" applyFont="1" applyProtection="1">
      <alignment vertical="center"/>
      <protection locked="0"/>
    </xf>
    <xf numFmtId="0" fontId="16" fillId="0" borderId="0" xfId="10" applyFont="1" applyProtection="1">
      <alignment horizontal="center"/>
      <protection locked="0"/>
    </xf>
    <xf numFmtId="0" fontId="17" fillId="0" borderId="0" xfId="10" applyFont="1" applyAlignment="1" applyProtection="1">
      <alignment horizontal="center" vertical="center"/>
      <protection locked="0"/>
    </xf>
    <xf numFmtId="0" fontId="18" fillId="0" borderId="0" xfId="4" applyFont="1" applyAlignment="1" applyProtection="1">
      <alignment horizontal="center" vertical="center"/>
      <protection locked="0"/>
    </xf>
    <xf numFmtId="3" fontId="12" fillId="0" borderId="28" xfId="7" applyProtection="1">
      <alignment horizontal="center"/>
      <protection locked="0"/>
    </xf>
    <xf numFmtId="164" fontId="19" fillId="0" borderId="0" xfId="4" applyNumberFormat="1" applyFont="1" applyAlignment="1" applyProtection="1">
      <alignment horizontal="center"/>
      <protection locked="0"/>
    </xf>
    <xf numFmtId="0" fontId="16" fillId="0" borderId="0" xfId="10" applyFont="1" applyBorder="1" applyProtection="1">
      <alignment horizontal="center"/>
      <protection locked="0"/>
    </xf>
    <xf numFmtId="0" fontId="18" fillId="0" borderId="0" xfId="4" applyFont="1" applyBorder="1" applyAlignment="1" applyProtection="1">
      <alignment horizontal="center" vertical="center"/>
      <protection locked="0"/>
    </xf>
    <xf numFmtId="9" fontId="11" fillId="0" borderId="0" xfId="6" applyBorder="1" applyProtection="1">
      <alignment horizontal="center" vertical="center"/>
      <protection locked="0"/>
    </xf>
    <xf numFmtId="2" fontId="19" fillId="0" borderId="0" xfId="4" applyNumberFormat="1" applyFont="1" applyAlignment="1" applyProtection="1">
      <alignment horizontal="center"/>
      <protection locked="0"/>
    </xf>
    <xf numFmtId="0" fontId="10" fillId="3" borderId="0" xfId="5" applyFill="1" applyAlignment="1">
      <alignment vertical="center"/>
    </xf>
    <xf numFmtId="0" fontId="20" fillId="3" borderId="0" xfId="5" applyFont="1" applyFill="1" applyAlignment="1">
      <alignment vertical="center"/>
    </xf>
    <xf numFmtId="2" fontId="19" fillId="0" borderId="0" xfId="4" applyNumberFormat="1" applyFont="1" applyAlignment="1" applyProtection="1">
      <alignment horizontal="center" vertical="center"/>
      <protection locked="0"/>
    </xf>
    <xf numFmtId="164" fontId="19" fillId="0" borderId="0" xfId="4" applyNumberFormat="1" applyFont="1" applyAlignment="1" applyProtection="1">
      <alignment horizontal="center" vertical="center"/>
      <protection locked="0"/>
    </xf>
    <xf numFmtId="9" fontId="11" fillId="0" borderId="0" xfId="6" applyBorder="1" applyAlignment="1" applyProtection="1">
      <alignment horizontal="center" vertical="center"/>
      <protection locked="0"/>
    </xf>
    <xf numFmtId="0" fontId="9" fillId="0" borderId="0" xfId="4" applyAlignment="1" applyProtection="1">
      <alignment vertical="center"/>
      <protection locked="0"/>
    </xf>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xf numFmtId="0" fontId="0" fillId="0" borderId="15" xfId="0" applyBorder="1"/>
    <xf numFmtId="0" fontId="0" fillId="0" borderId="16" xfId="0" applyBorder="1"/>
    <xf numFmtId="0" fontId="0" fillId="0" borderId="17" xfId="0" applyBorder="1"/>
    <xf numFmtId="0" fontId="0" fillId="0" borderId="3" xfId="0" applyBorder="1"/>
    <xf numFmtId="0" fontId="20" fillId="3" borderId="4" xfId="5" applyFont="1" applyFill="1" applyBorder="1" applyAlignment="1">
      <alignment vertical="center"/>
    </xf>
    <xf numFmtId="0" fontId="22" fillId="0" borderId="0" xfId="0" applyFont="1" applyBorder="1"/>
    <xf numFmtId="0" fontId="20" fillId="3" borderId="30" xfId="5" applyFont="1" applyFill="1" applyBorder="1" applyAlignment="1">
      <alignment vertical="center"/>
    </xf>
    <xf numFmtId="0" fontId="20" fillId="3" borderId="32" xfId="5" applyFont="1" applyFill="1" applyBorder="1" applyAlignment="1">
      <alignment vertical="center" wrapText="1"/>
    </xf>
    <xf numFmtId="0" fontId="20" fillId="3" borderId="6" xfId="5" applyFont="1" applyFill="1" applyBorder="1" applyAlignment="1">
      <alignment vertical="center"/>
    </xf>
    <xf numFmtId="0" fontId="20" fillId="3" borderId="5" xfId="5" applyFont="1" applyFill="1" applyBorder="1" applyAlignment="1">
      <alignment vertical="center" wrapText="1"/>
    </xf>
    <xf numFmtId="0" fontId="1" fillId="6" borderId="5" xfId="3" applyFont="1" applyFill="1" applyBorder="1" applyAlignment="1">
      <alignment horizontal="justify" vertical="center" wrapText="1"/>
    </xf>
    <xf numFmtId="0" fontId="1" fillId="5" borderId="5" xfId="3" applyFont="1" applyFill="1" applyBorder="1" applyAlignment="1">
      <alignment horizontal="justify" vertical="center" wrapText="1"/>
    </xf>
    <xf numFmtId="0" fontId="1" fillId="4" borderId="18" xfId="3" applyFont="1" applyFill="1" applyBorder="1" applyAlignment="1">
      <alignment horizontal="justify" vertical="center" wrapText="1"/>
    </xf>
    <xf numFmtId="0" fontId="20" fillId="3" borderId="6" xfId="5" applyFont="1" applyFill="1" applyBorder="1" applyAlignment="1">
      <alignment horizontal="left" vertical="center" wrapText="1"/>
    </xf>
    <xf numFmtId="0" fontId="20" fillId="3" borderId="6" xfId="5" applyFont="1" applyFill="1" applyBorder="1" applyAlignment="1">
      <alignment vertical="center" wrapText="1"/>
    </xf>
    <xf numFmtId="0" fontId="10" fillId="3" borderId="5" xfId="5" applyFill="1" applyBorder="1" applyAlignment="1">
      <alignment horizontal="center" vertical="center" wrapText="1"/>
    </xf>
    <xf numFmtId="0" fontId="28" fillId="0" borderId="0" xfId="4" applyFont="1" applyAlignment="1" applyProtection="1">
      <alignment horizontal="center" vertical="center"/>
      <protection locked="0"/>
    </xf>
    <xf numFmtId="0" fontId="28" fillId="0" borderId="0" xfId="10" applyFont="1" applyAlignment="1" applyProtection="1">
      <alignment horizontal="center" vertical="center"/>
      <protection locked="0"/>
    </xf>
    <xf numFmtId="0" fontId="28" fillId="0" borderId="0" xfId="10" applyFont="1" applyAlignment="1" applyProtection="1">
      <alignment horizontal="center" vertical="center" wrapText="1"/>
      <protection locked="0"/>
    </xf>
    <xf numFmtId="0" fontId="30" fillId="0" borderId="0" xfId="4" applyFont="1" applyProtection="1">
      <alignment vertical="center"/>
      <protection locked="0"/>
    </xf>
    <xf numFmtId="3" fontId="31" fillId="0" borderId="28" xfId="7" applyFont="1" applyProtection="1">
      <alignment horizontal="center"/>
      <protection locked="0"/>
    </xf>
    <xf numFmtId="9" fontId="31" fillId="0" borderId="28" xfId="9" applyFont="1" applyBorder="1" applyAlignment="1" applyProtection="1">
      <alignment horizontal="center"/>
    </xf>
    <xf numFmtId="0" fontId="32" fillId="0" borderId="0" xfId="4" applyFont="1" applyAlignment="1" applyProtection="1">
      <alignment horizontal="center" vertical="center"/>
      <protection locked="0"/>
    </xf>
    <xf numFmtId="0" fontId="33" fillId="0" borderId="0" xfId="1" applyFont="1" applyFill="1" applyAlignment="1" applyProtection="1">
      <alignment horizontal="justify" vertical="center" wrapText="1"/>
      <protection locked="0"/>
    </xf>
    <xf numFmtId="0" fontId="33" fillId="0" borderId="0" xfId="1" applyFont="1" applyAlignment="1" applyProtection="1">
      <alignment horizontal="center" vertical="center" wrapText="1"/>
      <protection locked="0"/>
    </xf>
    <xf numFmtId="14" fontId="32" fillId="0" borderId="0" xfId="1" applyNumberFormat="1" applyFont="1" applyAlignment="1" applyProtection="1">
      <alignment horizontal="center" vertical="center"/>
      <protection locked="0"/>
    </xf>
    <xf numFmtId="164" fontId="30" fillId="0" borderId="0" xfId="4" applyNumberFormat="1" applyFont="1" applyAlignment="1" applyProtection="1">
      <alignment horizontal="center" vertical="center"/>
    </xf>
    <xf numFmtId="9" fontId="34" fillId="0" borderId="0" xfId="6" applyFont="1" applyAlignment="1" applyProtection="1">
      <alignment horizontal="center" vertical="center"/>
      <protection locked="0"/>
    </xf>
    <xf numFmtId="0" fontId="35" fillId="0" borderId="0" xfId="1" applyFont="1" applyAlignment="1" applyProtection="1">
      <alignment horizontal="justify" vertical="center" wrapText="1"/>
      <protection locked="0"/>
    </xf>
    <xf numFmtId="0" fontId="35" fillId="0" borderId="0" xfId="1" applyFont="1" applyFill="1" applyAlignment="1" applyProtection="1">
      <alignment horizontal="center" vertical="center" wrapText="1"/>
      <protection locked="0"/>
    </xf>
    <xf numFmtId="0" fontId="32" fillId="0" borderId="0" xfId="4" applyFont="1" applyFill="1" applyAlignment="1" applyProtection="1">
      <alignment horizontal="center" vertical="center"/>
      <protection locked="0"/>
    </xf>
    <xf numFmtId="0" fontId="33" fillId="0" borderId="0" xfId="1" applyFont="1" applyFill="1" applyAlignment="1" applyProtection="1">
      <alignment horizontal="center" vertical="center" wrapText="1"/>
      <protection locked="0"/>
    </xf>
    <xf numFmtId="14" fontId="32" fillId="0" borderId="0" xfId="1" applyNumberFormat="1" applyFont="1" applyFill="1" applyAlignment="1" applyProtection="1">
      <alignment horizontal="center" vertical="center"/>
      <protection locked="0"/>
    </xf>
    <xf numFmtId="0" fontId="33" fillId="0" borderId="0" xfId="1" applyFont="1" applyAlignment="1" applyProtection="1">
      <alignment horizontal="justify" vertical="center" wrapText="1"/>
      <protection locked="0"/>
    </xf>
    <xf numFmtId="0" fontId="10" fillId="3" borderId="31" xfId="5" applyFont="1" applyFill="1" applyBorder="1" applyAlignment="1">
      <alignment horizontal="justify" vertical="center" wrapText="1"/>
    </xf>
    <xf numFmtId="14" fontId="10" fillId="3" borderId="33" xfId="5" applyNumberFormat="1" applyFont="1" applyFill="1" applyBorder="1" applyAlignment="1">
      <alignment horizontal="center" vertical="center"/>
    </xf>
    <xf numFmtId="0" fontId="10" fillId="3" borderId="36" xfId="5" applyFont="1" applyFill="1" applyBorder="1" applyAlignment="1">
      <alignment vertical="center"/>
    </xf>
    <xf numFmtId="0" fontId="10" fillId="3" borderId="5" xfId="5" applyFont="1" applyFill="1" applyBorder="1" applyAlignment="1">
      <alignment horizontal="justify" vertical="center" wrapText="1"/>
    </xf>
    <xf numFmtId="9" fontId="10" fillId="3" borderId="8" xfId="5" applyNumberFormat="1" applyFont="1" applyFill="1" applyBorder="1" applyAlignment="1">
      <alignment horizontal="center" vertical="center"/>
    </xf>
    <xf numFmtId="0" fontId="10" fillId="3" borderId="5" xfId="5" applyNumberFormat="1" applyFont="1" applyFill="1" applyBorder="1" applyAlignment="1">
      <alignment horizontal="justify" vertical="center" wrapText="1"/>
    </xf>
    <xf numFmtId="0" fontId="10" fillId="0" borderId="8" xfId="5" applyFont="1" applyFill="1" applyBorder="1" applyAlignment="1">
      <alignment horizontal="left" vertical="center" wrapText="1"/>
    </xf>
    <xf numFmtId="0" fontId="10" fillId="0" borderId="18" xfId="5" applyFont="1" applyFill="1" applyBorder="1" applyAlignment="1">
      <alignment horizontal="justify" vertical="center" wrapText="1"/>
    </xf>
    <xf numFmtId="0" fontId="39" fillId="0" borderId="0" xfId="4" applyFont="1" applyAlignment="1" applyProtection="1">
      <alignment horizontal="center" vertical="center"/>
      <protection locked="0"/>
    </xf>
    <xf numFmtId="0" fontId="39" fillId="0" borderId="0" xfId="10" applyFont="1" applyAlignment="1" applyProtection="1">
      <alignment horizontal="center" vertical="center"/>
      <protection locked="0"/>
    </xf>
    <xf numFmtId="0" fontId="39" fillId="0" borderId="0" xfId="10" applyFont="1" applyAlignment="1" applyProtection="1">
      <alignment horizontal="center" vertical="center" wrapText="1"/>
      <protection locked="0"/>
    </xf>
    <xf numFmtId="0" fontId="41" fillId="0" borderId="0" xfId="4" applyFont="1" applyProtection="1">
      <alignment vertical="center"/>
      <protection locked="0"/>
    </xf>
    <xf numFmtId="3" fontId="42" fillId="0" borderId="28" xfId="7" applyFont="1" applyProtection="1">
      <alignment horizontal="center"/>
      <protection locked="0"/>
    </xf>
    <xf numFmtId="9" fontId="42" fillId="5" borderId="28" xfId="9" applyFont="1" applyFill="1" applyBorder="1" applyAlignment="1" applyProtection="1">
      <alignment horizontal="center"/>
    </xf>
    <xf numFmtId="0" fontId="43" fillId="0" borderId="0" xfId="4" applyFont="1" applyAlignment="1" applyProtection="1">
      <alignment horizontal="center" vertical="center"/>
      <protection locked="0"/>
    </xf>
    <xf numFmtId="0" fontId="33" fillId="0" borderId="0" xfId="1" applyFont="1" applyAlignment="1" applyProtection="1">
      <alignment horizontal="left" vertical="center" wrapText="1"/>
      <protection locked="0"/>
    </xf>
    <xf numFmtId="14" fontId="32" fillId="0" borderId="0" xfId="1" applyNumberFormat="1" applyFont="1" applyAlignment="1" applyProtection="1">
      <alignment horizontal="left" vertical="center"/>
      <protection locked="0"/>
    </xf>
    <xf numFmtId="164" fontId="44" fillId="0" borderId="0" xfId="4" applyNumberFormat="1" applyFont="1" applyAlignment="1" applyProtection="1">
      <alignment horizontal="center" vertical="center"/>
    </xf>
    <xf numFmtId="9" fontId="45" fillId="0" borderId="0" xfId="6" applyFont="1" applyAlignment="1" applyProtection="1">
      <alignment horizontal="center" vertical="center"/>
      <protection locked="0"/>
    </xf>
    <xf numFmtId="0" fontId="33" fillId="0" borderId="25" xfId="1" applyFont="1" applyBorder="1" applyAlignment="1" applyProtection="1">
      <alignment horizontal="left" vertical="center" wrapText="1"/>
      <protection locked="0"/>
    </xf>
    <xf numFmtId="14" fontId="32" fillId="0" borderId="25" xfId="1" applyNumberFormat="1" applyFont="1" applyBorder="1" applyAlignment="1" applyProtection="1">
      <alignment horizontal="left" vertical="center"/>
      <protection locked="0"/>
    </xf>
    <xf numFmtId="164" fontId="44" fillId="0" borderId="25" xfId="4" applyNumberFormat="1" applyFont="1" applyBorder="1" applyAlignment="1" applyProtection="1">
      <alignment horizontal="center" vertical="center"/>
    </xf>
    <xf numFmtId="9" fontId="45" fillId="0" borderId="25" xfId="6" applyFont="1" applyBorder="1" applyAlignment="1" applyProtection="1">
      <alignment horizontal="center" vertical="center"/>
      <protection locked="0"/>
    </xf>
    <xf numFmtId="0" fontId="10" fillId="3" borderId="7" xfId="5" applyFont="1" applyFill="1" applyBorder="1" applyAlignment="1">
      <alignment vertical="center" wrapText="1"/>
    </xf>
    <xf numFmtId="14" fontId="10" fillId="3" borderId="9" xfId="5" applyNumberFormat="1" applyFont="1" applyFill="1" applyBorder="1" applyAlignment="1">
      <alignment horizontal="center" vertical="center"/>
    </xf>
    <xf numFmtId="0" fontId="10" fillId="3" borderId="7" xfId="5" applyFont="1" applyFill="1" applyBorder="1" applyAlignment="1">
      <alignment horizontal="justify" vertical="center" wrapText="1"/>
    </xf>
    <xf numFmtId="9" fontId="42" fillId="7" borderId="28" xfId="9" applyFont="1" applyFill="1" applyBorder="1" applyAlignment="1" applyProtection="1">
      <alignment horizontal="center"/>
    </xf>
    <xf numFmtId="9" fontId="10" fillId="3" borderId="18" xfId="5" applyNumberFormat="1" applyFont="1" applyFill="1" applyBorder="1" applyAlignment="1">
      <alignment horizontal="center" vertical="center"/>
    </xf>
    <xf numFmtId="0" fontId="53" fillId="0" borderId="0" xfId="12" applyFont="1" applyBorder="1" applyAlignment="1">
      <alignment vertical="center" wrapText="1"/>
    </xf>
    <xf numFmtId="0" fontId="53" fillId="0" borderId="0" xfId="12" applyFont="1" applyBorder="1" applyAlignment="1">
      <alignment horizontal="center" vertical="center" wrapText="1"/>
    </xf>
    <xf numFmtId="0" fontId="53" fillId="0" borderId="5" xfId="12" applyFont="1" applyBorder="1" applyAlignment="1">
      <alignment horizontal="justify" vertical="center" wrapText="1"/>
    </xf>
    <xf numFmtId="0" fontId="54" fillId="0" borderId="5" xfId="12" applyFont="1" applyBorder="1" applyAlignment="1">
      <alignment horizontal="justify" vertical="center" wrapText="1"/>
    </xf>
    <xf numFmtId="0" fontId="54" fillId="0" borderId="0" xfId="12" applyFont="1" applyBorder="1" applyAlignment="1">
      <alignment horizontal="center" vertical="center" wrapText="1"/>
    </xf>
    <xf numFmtId="0" fontId="54" fillId="0" borderId="0" xfId="12" applyFont="1" applyBorder="1" applyAlignment="1">
      <alignment horizontal="justify" vertical="center" wrapText="1"/>
    </xf>
    <xf numFmtId="0" fontId="53" fillId="5" borderId="5" xfId="12" applyFont="1" applyFill="1" applyBorder="1" applyAlignment="1">
      <alignment horizontal="justify" vertical="center" wrapText="1"/>
    </xf>
    <xf numFmtId="0" fontId="53" fillId="0" borderId="0" xfId="12" applyFont="1" applyBorder="1" applyAlignment="1">
      <alignment horizontal="justify" vertical="center" wrapText="1"/>
    </xf>
    <xf numFmtId="0" fontId="55" fillId="0" borderId="0" xfId="12" applyFont="1" applyBorder="1" applyAlignment="1">
      <alignment vertical="center" wrapText="1"/>
    </xf>
    <xf numFmtId="0" fontId="54" fillId="0" borderId="5" xfId="12" applyFont="1" applyBorder="1" applyAlignment="1">
      <alignment vertical="center" wrapText="1"/>
    </xf>
    <xf numFmtId="0" fontId="55" fillId="0" borderId="5" xfId="12" applyFont="1" applyBorder="1" applyAlignment="1">
      <alignment vertical="center" wrapText="1"/>
    </xf>
    <xf numFmtId="0" fontId="55" fillId="0" borderId="0" xfId="12" applyFont="1" applyBorder="1" applyAlignment="1">
      <alignment horizontal="justify" vertical="center" wrapText="1"/>
    </xf>
    <xf numFmtId="0" fontId="56" fillId="0" borderId="5" xfId="12" applyFont="1" applyBorder="1" applyAlignment="1">
      <alignment horizontal="justify" vertical="center" wrapText="1"/>
    </xf>
    <xf numFmtId="0" fontId="35" fillId="5" borderId="5" xfId="12" applyFont="1" applyFill="1" applyBorder="1" applyAlignment="1">
      <alignment horizontal="justify" vertical="center" wrapText="1"/>
    </xf>
    <xf numFmtId="0" fontId="53" fillId="0" borderId="0" xfId="12" applyFont="1" applyFill="1" applyBorder="1" applyAlignment="1">
      <alignment vertical="center" wrapText="1"/>
    </xf>
    <xf numFmtId="0" fontId="54" fillId="5" borderId="5" xfId="12" applyFont="1" applyFill="1" applyBorder="1" applyAlignment="1">
      <alignment horizontal="justify" vertical="center" wrapText="1"/>
    </xf>
    <xf numFmtId="0" fontId="53" fillId="0" borderId="5" xfId="12" applyFont="1" applyBorder="1" applyAlignment="1">
      <alignment horizontal="center" vertical="center" wrapText="1"/>
    </xf>
    <xf numFmtId="0" fontId="54" fillId="0" borderId="5" xfId="12" applyFont="1" applyBorder="1" applyAlignment="1">
      <alignment horizontal="center" vertical="center" wrapText="1"/>
    </xf>
    <xf numFmtId="0" fontId="53" fillId="0" borderId="5" xfId="12" applyFont="1" applyFill="1" applyBorder="1" applyAlignment="1">
      <alignment horizontal="center" vertical="center" wrapText="1"/>
    </xf>
    <xf numFmtId="0" fontId="53" fillId="0" borderId="5" xfId="12" applyFont="1" applyBorder="1" applyAlignment="1">
      <alignment vertical="center" wrapText="1"/>
    </xf>
    <xf numFmtId="0" fontId="54" fillId="0" borderId="0" xfId="12" applyFont="1" applyBorder="1" applyAlignment="1">
      <alignment vertical="center" wrapText="1"/>
    </xf>
    <xf numFmtId="0" fontId="35" fillId="0" borderId="5" xfId="12" applyFont="1" applyBorder="1" applyAlignment="1">
      <alignment vertical="center" wrapText="1"/>
    </xf>
    <xf numFmtId="0" fontId="35" fillId="0" borderId="5" xfId="12" applyFont="1" applyBorder="1" applyAlignment="1">
      <alignment horizontal="justify" vertical="center" wrapText="1"/>
    </xf>
    <xf numFmtId="0" fontId="35" fillId="0" borderId="0" xfId="12" applyFont="1" applyBorder="1" applyAlignment="1">
      <alignment vertical="center" wrapText="1"/>
    </xf>
    <xf numFmtId="0" fontId="35" fillId="0" borderId="5" xfId="12" applyFont="1" applyFill="1" applyBorder="1" applyAlignment="1">
      <alignment horizontal="justify" vertical="center" wrapText="1"/>
    </xf>
    <xf numFmtId="0" fontId="35" fillId="0" borderId="5" xfId="12" applyFont="1" applyFill="1" applyBorder="1" applyAlignment="1">
      <alignment vertical="center" wrapText="1"/>
    </xf>
    <xf numFmtId="0" fontId="53" fillId="0" borderId="0" xfId="12" applyFont="1" applyFill="1" applyBorder="1" applyAlignment="1">
      <alignment horizontal="center" vertical="center" wrapText="1"/>
    </xf>
    <xf numFmtId="0" fontId="54" fillId="0" borderId="0" xfId="12" applyFont="1" applyFill="1" applyBorder="1" applyAlignment="1">
      <alignment horizontal="center" vertical="center" wrapText="1"/>
    </xf>
    <xf numFmtId="0" fontId="53" fillId="0" borderId="5" xfId="12" applyFont="1" applyFill="1" applyBorder="1" applyAlignment="1">
      <alignment horizontal="justify" vertical="center" wrapText="1"/>
    </xf>
    <xf numFmtId="0" fontId="35" fillId="0" borderId="0" xfId="12" applyFont="1" applyFill="1" applyBorder="1" applyAlignment="1">
      <alignment horizontal="center" vertical="center" wrapText="1"/>
    </xf>
    <xf numFmtId="0" fontId="54" fillId="0" borderId="0" xfId="12" applyFont="1" applyFill="1" applyBorder="1" applyAlignment="1">
      <alignment horizontal="justify" vertical="center" wrapText="1"/>
    </xf>
    <xf numFmtId="0" fontId="53" fillId="0" borderId="5" xfId="12" applyFont="1" applyFill="1" applyBorder="1" applyAlignment="1">
      <alignment vertical="center" wrapText="1"/>
    </xf>
    <xf numFmtId="0" fontId="53" fillId="0" borderId="5" xfId="12" applyFont="1" applyFill="1" applyBorder="1" applyAlignment="1">
      <alignment horizontal="left" vertical="center" wrapText="1"/>
    </xf>
    <xf numFmtId="0" fontId="54" fillId="0" borderId="5" xfId="12" applyFont="1" applyFill="1" applyBorder="1" applyAlignment="1">
      <alignment horizontal="justify" vertical="center" wrapText="1"/>
    </xf>
    <xf numFmtId="0" fontId="53" fillId="5" borderId="5" xfId="12" applyFont="1" applyFill="1" applyBorder="1" applyAlignment="1">
      <alignment vertical="center" wrapText="1"/>
    </xf>
    <xf numFmtId="0" fontId="54" fillId="5" borderId="5" xfId="12" applyFont="1" applyFill="1" applyBorder="1" applyAlignment="1">
      <alignment vertical="center" wrapText="1"/>
    </xf>
    <xf numFmtId="0" fontId="55" fillId="0" borderId="0" xfId="12" applyFont="1" applyFill="1" applyBorder="1" applyAlignment="1">
      <alignment vertical="center" wrapText="1"/>
    </xf>
    <xf numFmtId="0" fontId="54" fillId="0" borderId="5" xfId="12" applyFont="1" applyFill="1" applyBorder="1" applyAlignment="1">
      <alignment vertical="center" wrapText="1"/>
    </xf>
    <xf numFmtId="0" fontId="53" fillId="4" borderId="5" xfId="12" applyFont="1" applyFill="1" applyBorder="1" applyAlignment="1">
      <alignment horizontal="center" vertical="center" wrapText="1"/>
    </xf>
    <xf numFmtId="0" fontId="53" fillId="4" borderId="5" xfId="12" applyFont="1" applyFill="1" applyBorder="1" applyAlignment="1">
      <alignment vertical="center" wrapText="1"/>
    </xf>
    <xf numFmtId="0" fontId="53" fillId="0" borderId="37" xfId="12" applyFont="1" applyBorder="1" applyAlignment="1">
      <alignment horizontal="center" vertical="center" wrapText="1"/>
    </xf>
    <xf numFmtId="0" fontId="54" fillId="0" borderId="37" xfId="12" applyFont="1" applyBorder="1" applyAlignment="1">
      <alignment horizontal="center" vertical="center" wrapText="1"/>
    </xf>
    <xf numFmtId="0" fontId="53" fillId="0" borderId="37" xfId="12" applyFont="1" applyFill="1" applyBorder="1" applyAlignment="1">
      <alignment horizontal="left" vertical="center" wrapText="1"/>
    </xf>
    <xf numFmtId="0" fontId="58" fillId="0" borderId="5" xfId="12" applyFont="1" applyFill="1" applyBorder="1" applyAlignment="1">
      <alignment vertical="center" wrapText="1"/>
    </xf>
    <xf numFmtId="0" fontId="53" fillId="4" borderId="5" xfId="12" applyFont="1" applyFill="1" applyBorder="1" applyAlignment="1">
      <alignment horizontal="left" vertical="center" wrapText="1"/>
    </xf>
    <xf numFmtId="0" fontId="35" fillId="0" borderId="39" xfId="12" applyFont="1" applyFill="1" applyBorder="1" applyAlignment="1">
      <alignment vertical="center" wrapText="1"/>
    </xf>
    <xf numFmtId="0" fontId="35" fillId="0" borderId="5" xfId="12" applyNumberFormat="1" applyFont="1" applyFill="1" applyBorder="1" applyAlignment="1">
      <alignment horizontal="center" vertical="center" wrapText="1"/>
    </xf>
    <xf numFmtId="0" fontId="55" fillId="0" borderId="5" xfId="12" applyFont="1" applyFill="1" applyBorder="1" applyAlignment="1">
      <alignment horizontal="center" vertical="center" wrapText="1"/>
    </xf>
    <xf numFmtId="0" fontId="10" fillId="3" borderId="18" xfId="5" applyFont="1" applyFill="1" applyBorder="1" applyAlignment="1">
      <alignment horizontal="justify" vertical="center" wrapText="1"/>
    </xf>
    <xf numFmtId="165" fontId="12" fillId="0" borderId="28" xfId="13" applyNumberFormat="1" applyFont="1" applyBorder="1" applyAlignment="1" applyProtection="1">
      <alignment horizontal="center"/>
      <protection locked="0"/>
    </xf>
    <xf numFmtId="0" fontId="5" fillId="0" borderId="0" xfId="0" applyFont="1" applyBorder="1" applyAlignment="1">
      <alignment horizontal="left"/>
    </xf>
    <xf numFmtId="0" fontId="5" fillId="0" borderId="15" xfId="0" applyFont="1" applyBorder="1" applyAlignment="1">
      <alignment horizontal="left"/>
    </xf>
    <xf numFmtId="0" fontId="6" fillId="0" borderId="14"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5" fillId="0" borderId="14" xfId="0" applyFont="1" applyBorder="1" applyAlignment="1">
      <alignment horizontal="center"/>
    </xf>
    <xf numFmtId="0" fontId="5" fillId="0" borderId="0" xfId="0" applyFont="1" applyBorder="1" applyAlignment="1">
      <alignment horizontal="center"/>
    </xf>
    <xf numFmtId="0" fontId="5" fillId="0" borderId="15" xfId="0" applyFont="1" applyBorder="1" applyAlignment="1">
      <alignment horizontal="center"/>
    </xf>
    <xf numFmtId="17" fontId="5" fillId="0" borderId="14" xfId="0" applyNumberFormat="1" applyFont="1" applyBorder="1" applyAlignment="1">
      <alignment horizontal="center"/>
    </xf>
    <xf numFmtId="17" fontId="5" fillId="0" borderId="0" xfId="0" applyNumberFormat="1" applyFont="1" applyBorder="1" applyAlignment="1">
      <alignment horizontal="center"/>
    </xf>
    <xf numFmtId="17" fontId="5" fillId="0" borderId="15" xfId="0" applyNumberFormat="1" applyFont="1" applyBorder="1" applyAlignment="1">
      <alignment horizontal="center"/>
    </xf>
    <xf numFmtId="0" fontId="20" fillId="3" borderId="19" xfId="5" applyFont="1" applyFill="1" applyBorder="1" applyAlignment="1">
      <alignment horizontal="left" vertical="center" wrapText="1"/>
    </xf>
    <xf numFmtId="0" fontId="20" fillId="3" borderId="2" xfId="5" applyFont="1" applyFill="1" applyBorder="1" applyAlignment="1">
      <alignment horizontal="left" vertical="center" wrapText="1"/>
    </xf>
    <xf numFmtId="0" fontId="20" fillId="3" borderId="1" xfId="5" applyFont="1" applyFill="1" applyBorder="1" applyAlignment="1">
      <alignment horizontal="left" vertical="center" wrapText="1"/>
    </xf>
    <xf numFmtId="0" fontId="20" fillId="3" borderId="0" xfId="5" applyFont="1" applyFill="1" applyAlignment="1">
      <alignment horizontal="center" vertical="center"/>
    </xf>
    <xf numFmtId="0" fontId="20" fillId="3" borderId="17" xfId="5" applyFont="1" applyFill="1" applyBorder="1" applyAlignment="1">
      <alignment horizontal="center" vertical="center"/>
    </xf>
    <xf numFmtId="0" fontId="10" fillId="3" borderId="7" xfId="5" applyFont="1" applyFill="1" applyBorder="1" applyAlignment="1">
      <alignment horizontal="justify" vertical="center" wrapText="1"/>
    </xf>
    <xf numFmtId="0" fontId="10" fillId="3" borderId="34" xfId="5" applyFont="1" applyFill="1" applyBorder="1" applyAlignment="1">
      <alignment horizontal="justify" vertical="center" wrapText="1"/>
    </xf>
    <xf numFmtId="0" fontId="10" fillId="3" borderId="35" xfId="5" applyFont="1" applyFill="1" applyBorder="1" applyAlignment="1">
      <alignment horizontal="justify" vertical="center" wrapText="1"/>
    </xf>
    <xf numFmtId="0" fontId="10" fillId="3" borderId="5" xfId="5" applyFill="1" applyBorder="1" applyAlignment="1">
      <alignment horizontal="left" vertical="center" wrapText="1"/>
    </xf>
    <xf numFmtId="0" fontId="10" fillId="3" borderId="7" xfId="5" applyFill="1" applyBorder="1" applyAlignment="1">
      <alignment horizontal="left" vertical="center" wrapText="1"/>
    </xf>
    <xf numFmtId="0" fontId="10" fillId="3" borderId="34" xfId="5" applyFill="1" applyBorder="1" applyAlignment="1">
      <alignment horizontal="left" vertical="center"/>
    </xf>
    <xf numFmtId="0" fontId="10" fillId="3" borderId="35" xfId="5" applyFill="1" applyBorder="1" applyAlignment="1">
      <alignment horizontal="left" vertical="center"/>
    </xf>
    <xf numFmtId="0" fontId="21" fillId="0" borderId="0" xfId="1" applyFont="1" applyAlignment="1" applyProtection="1">
      <alignment horizontal="left" vertical="center" wrapText="1"/>
      <protection locked="0"/>
    </xf>
    <xf numFmtId="0" fontId="21" fillId="0" borderId="0" xfId="1" applyFont="1" applyBorder="1" applyAlignment="1" applyProtection="1">
      <alignment horizontal="left" vertical="center" wrapText="1"/>
      <protection locked="0"/>
    </xf>
    <xf numFmtId="0" fontId="24" fillId="0" borderId="20" xfId="1" applyFont="1" applyBorder="1" applyAlignment="1" applyProtection="1">
      <alignment horizontal="left" vertical="top" wrapText="1"/>
      <protection locked="0"/>
    </xf>
    <xf numFmtId="0" fontId="24" fillId="0" borderId="21" xfId="1" applyFont="1" applyBorder="1" applyAlignment="1" applyProtection="1">
      <alignment horizontal="left" vertical="top"/>
      <protection locked="0"/>
    </xf>
    <xf numFmtId="0" fontId="24" fillId="0" borderId="22" xfId="1" applyFont="1" applyBorder="1" applyAlignment="1" applyProtection="1">
      <alignment horizontal="left" vertical="top"/>
      <protection locked="0"/>
    </xf>
    <xf numFmtId="0" fontId="24" fillId="0" borderId="10" xfId="1" applyFont="1" applyBorder="1" applyAlignment="1" applyProtection="1">
      <alignment horizontal="left" vertical="top"/>
      <protection locked="0"/>
    </xf>
    <xf numFmtId="0" fontId="24" fillId="0" borderId="0" xfId="1" applyFont="1" applyBorder="1" applyAlignment="1" applyProtection="1">
      <alignment horizontal="left" vertical="top"/>
      <protection locked="0"/>
    </xf>
    <xf numFmtId="0" fontId="24" fillId="0" borderId="23" xfId="1" applyFont="1" applyBorder="1" applyAlignment="1" applyProtection="1">
      <alignment horizontal="left" vertical="top"/>
      <protection locked="0"/>
    </xf>
    <xf numFmtId="0" fontId="24" fillId="0" borderId="24" xfId="1" applyFont="1" applyBorder="1" applyAlignment="1" applyProtection="1">
      <alignment horizontal="left" vertical="top"/>
      <protection locked="0"/>
    </xf>
    <xf numFmtId="0" fontId="24" fillId="0" borderId="25" xfId="1" applyFont="1" applyBorder="1" applyAlignment="1" applyProtection="1">
      <alignment horizontal="left" vertical="top"/>
      <protection locked="0"/>
    </xf>
    <xf numFmtId="0" fontId="24" fillId="0" borderId="26" xfId="1" applyFont="1" applyBorder="1" applyAlignment="1" applyProtection="1">
      <alignment horizontal="left" vertical="top"/>
      <protection locked="0"/>
    </xf>
    <xf numFmtId="0" fontId="23" fillId="0" borderId="0" xfId="11" applyFont="1" applyAlignment="1" applyProtection="1">
      <alignment horizontal="left"/>
      <protection locked="0"/>
    </xf>
    <xf numFmtId="0" fontId="7" fillId="0" borderId="0" xfId="1" applyAlignment="1" applyProtection="1">
      <alignment horizontal="justify" vertical="center" wrapText="1"/>
      <protection locked="0"/>
    </xf>
    <xf numFmtId="0" fontId="21" fillId="0" borderId="21" xfId="1" applyFont="1" applyBorder="1" applyAlignment="1" applyProtection="1">
      <alignment horizontal="left" vertical="center" wrapText="1"/>
      <protection locked="0"/>
    </xf>
    <xf numFmtId="0" fontId="61" fillId="3" borderId="7" xfId="5" applyFont="1" applyFill="1" applyBorder="1" applyAlignment="1">
      <alignment horizontal="justify" vertical="center" wrapText="1"/>
    </xf>
    <xf numFmtId="0" fontId="61" fillId="3" borderId="34" xfId="5" applyFont="1" applyFill="1" applyBorder="1" applyAlignment="1">
      <alignment horizontal="justify" vertical="center" wrapText="1"/>
    </xf>
    <xf numFmtId="0" fontId="61" fillId="3" borderId="35" xfId="5" applyFont="1" applyFill="1" applyBorder="1" applyAlignment="1">
      <alignment horizontal="justify" vertical="center" wrapText="1"/>
    </xf>
    <xf numFmtId="0" fontId="10" fillId="3" borderId="18" xfId="5" applyFill="1" applyBorder="1" applyAlignment="1">
      <alignment horizontal="left" vertical="center" wrapText="1"/>
    </xf>
    <xf numFmtId="0" fontId="10" fillId="3" borderId="9" xfId="5" applyFill="1" applyBorder="1" applyAlignment="1">
      <alignment horizontal="justify" vertical="center" wrapText="1"/>
    </xf>
    <xf numFmtId="0" fontId="10" fillId="3" borderId="27" xfId="5" applyFill="1" applyBorder="1" applyAlignment="1">
      <alignment horizontal="justify" vertical="center" wrapText="1"/>
    </xf>
    <xf numFmtId="0" fontId="49" fillId="0" borderId="21" xfId="1" applyFont="1" applyBorder="1" applyAlignment="1" applyProtection="1">
      <alignment horizontal="justify" vertical="center" wrapText="1"/>
      <protection locked="0"/>
    </xf>
    <xf numFmtId="0" fontId="1" fillId="0" borderId="21" xfId="3" applyFont="1" applyBorder="1" applyAlignment="1">
      <alignment horizontal="justify" vertical="center" wrapText="1"/>
    </xf>
    <xf numFmtId="0" fontId="10" fillId="3" borderId="34" xfId="5" applyFont="1" applyFill="1" applyBorder="1" applyAlignment="1">
      <alignment horizontal="justify" vertical="center"/>
    </xf>
    <xf numFmtId="0" fontId="10" fillId="3" borderId="35" xfId="5" applyFont="1" applyFill="1" applyBorder="1" applyAlignment="1">
      <alignment horizontal="justify" vertical="center"/>
    </xf>
    <xf numFmtId="0" fontId="46" fillId="0" borderId="21" xfId="1" applyFont="1" applyBorder="1" applyAlignment="1" applyProtection="1">
      <alignment horizontal="justify" vertical="center" wrapText="1"/>
      <protection locked="0"/>
    </xf>
    <xf numFmtId="0" fontId="48" fillId="0" borderId="21" xfId="3" applyFont="1" applyBorder="1" applyAlignment="1">
      <alignment horizontal="justify" vertical="center" wrapText="1"/>
    </xf>
    <xf numFmtId="0" fontId="53" fillId="0" borderId="5" xfId="12" applyFont="1" applyBorder="1" applyAlignment="1">
      <alignment horizontal="center" vertical="center" wrapText="1"/>
    </xf>
    <xf numFmtId="0" fontId="54" fillId="0" borderId="5" xfId="12" applyFont="1" applyBorder="1" applyAlignment="1">
      <alignment horizontal="center" vertical="center" wrapText="1"/>
    </xf>
    <xf numFmtId="0" fontId="53" fillId="0" borderId="5" xfId="12" applyFont="1" applyFill="1" applyBorder="1" applyAlignment="1">
      <alignment horizontal="center" vertical="center" wrapText="1"/>
    </xf>
    <xf numFmtId="0" fontId="35" fillId="5" borderId="5" xfId="12" applyFont="1" applyFill="1" applyBorder="1" applyAlignment="1">
      <alignment horizontal="center" vertical="center" wrapText="1"/>
    </xf>
    <xf numFmtId="0" fontId="55" fillId="0" borderId="37" xfId="12" applyFont="1" applyBorder="1" applyAlignment="1">
      <alignment horizontal="center" vertical="center" wrapText="1"/>
    </xf>
    <xf numFmtId="0" fontId="55" fillId="0" borderId="38" xfId="12" applyFont="1" applyBorder="1" applyAlignment="1">
      <alignment horizontal="center" vertical="center" wrapText="1"/>
    </xf>
    <xf numFmtId="0" fontId="55" fillId="0" borderId="39" xfId="12" applyFont="1" applyBorder="1" applyAlignment="1">
      <alignment horizontal="center" vertical="center" wrapText="1"/>
    </xf>
    <xf numFmtId="0" fontId="52" fillId="0" borderId="19" xfId="12" applyFont="1" applyBorder="1" applyAlignment="1">
      <alignment horizontal="center" vertical="center" wrapText="1"/>
    </xf>
    <xf numFmtId="0" fontId="52" fillId="0" borderId="2" xfId="12" applyFont="1" applyBorder="1" applyAlignment="1">
      <alignment horizontal="center" vertical="center" wrapText="1"/>
    </xf>
    <xf numFmtId="0" fontId="52" fillId="0" borderId="1" xfId="12" applyFont="1" applyBorder="1" applyAlignment="1">
      <alignment horizontal="center" vertical="center" wrapText="1"/>
    </xf>
    <xf numFmtId="0" fontId="52" fillId="0" borderId="5" xfId="12" applyFont="1" applyBorder="1" applyAlignment="1">
      <alignment horizontal="center" vertical="center" wrapText="1"/>
    </xf>
    <xf numFmtId="0" fontId="54" fillId="0" borderId="5" xfId="12" applyFont="1" applyFill="1" applyBorder="1" applyAlignment="1">
      <alignment horizontal="center" vertical="center" wrapText="1"/>
    </xf>
    <xf numFmtId="0" fontId="53" fillId="0" borderId="37" xfId="12" applyFont="1" applyBorder="1" applyAlignment="1">
      <alignment horizontal="center" vertical="center" wrapText="1"/>
    </xf>
    <xf numFmtId="0" fontId="53" fillId="0" borderId="38" xfId="12" applyFont="1" applyBorder="1" applyAlignment="1">
      <alignment horizontal="center" vertical="center" wrapText="1"/>
    </xf>
    <xf numFmtId="0" fontId="53" fillId="0" borderId="39" xfId="12" applyFont="1" applyBorder="1" applyAlignment="1">
      <alignment horizontal="center" vertical="center" wrapText="1"/>
    </xf>
    <xf numFmtId="0" fontId="35" fillId="0" borderId="5" xfId="12" applyFont="1" applyFill="1" applyBorder="1" applyAlignment="1">
      <alignment horizontal="center" vertical="center" wrapText="1"/>
    </xf>
    <xf numFmtId="0" fontId="54" fillId="0" borderId="22" xfId="12" applyFont="1" applyBorder="1" applyAlignment="1">
      <alignment horizontal="center" vertical="center" wrapText="1"/>
    </xf>
    <xf numFmtId="0" fontId="54" fillId="0" borderId="23" xfId="12" applyFont="1" applyBorder="1" applyAlignment="1">
      <alignment horizontal="center" vertical="center" wrapText="1"/>
    </xf>
    <xf numFmtId="0" fontId="35" fillId="0" borderId="39" xfId="12" applyFont="1" applyFill="1" applyBorder="1" applyAlignment="1">
      <alignment horizontal="center" vertical="center" wrapText="1"/>
    </xf>
    <xf numFmtId="0" fontId="53" fillId="0" borderId="39" xfId="12" applyFont="1" applyFill="1" applyBorder="1" applyAlignment="1">
      <alignment horizontal="center" vertical="center" wrapText="1"/>
    </xf>
    <xf numFmtId="0" fontId="53" fillId="0" borderId="37" xfId="12" applyFont="1" applyFill="1" applyBorder="1" applyAlignment="1">
      <alignment horizontal="center" vertical="center" wrapText="1"/>
    </xf>
    <xf numFmtId="0" fontId="53" fillId="0" borderId="38" xfId="12" applyFont="1" applyFill="1" applyBorder="1" applyAlignment="1">
      <alignment horizontal="center" vertical="center" wrapText="1"/>
    </xf>
    <xf numFmtId="0" fontId="53" fillId="4" borderId="5" xfId="12" applyFont="1" applyFill="1" applyBorder="1" applyAlignment="1">
      <alignment horizontal="center" vertical="center" wrapText="1"/>
    </xf>
    <xf numFmtId="0" fontId="54" fillId="4" borderId="5" xfId="12" applyFont="1" applyFill="1" applyBorder="1" applyAlignment="1">
      <alignment horizontal="center" vertical="center" wrapText="1"/>
    </xf>
    <xf numFmtId="0" fontId="51" fillId="0" borderId="38" xfId="12" applyBorder="1" applyAlignment="1">
      <alignment vertical="center"/>
    </xf>
    <xf numFmtId="0" fontId="51" fillId="0" borderId="39" xfId="12" applyBorder="1" applyAlignment="1">
      <alignment vertical="center"/>
    </xf>
    <xf numFmtId="0" fontId="55" fillId="0" borderId="37" xfId="12" applyFont="1" applyFill="1" applyBorder="1" applyAlignment="1">
      <alignment vertical="center" wrapText="1"/>
    </xf>
    <xf numFmtId="0" fontId="55" fillId="0" borderId="39" xfId="12" applyFont="1" applyFill="1" applyBorder="1" applyAlignment="1">
      <alignment vertical="center" wrapText="1"/>
    </xf>
    <xf numFmtId="0" fontId="54" fillId="5" borderId="5" xfId="12" applyFont="1" applyFill="1" applyBorder="1" applyAlignment="1">
      <alignment horizontal="center" vertical="center" wrapText="1"/>
    </xf>
    <xf numFmtId="0" fontId="35" fillId="0" borderId="37" xfId="12" applyFont="1" applyFill="1" applyBorder="1" applyAlignment="1">
      <alignment horizontal="center" vertical="center" wrapText="1"/>
    </xf>
    <xf numFmtId="0" fontId="55" fillId="0" borderId="5" xfId="12" applyFont="1" applyFill="1" applyBorder="1" applyAlignment="1">
      <alignment horizontal="center" vertical="center" wrapText="1"/>
    </xf>
    <xf numFmtId="0" fontId="52" fillId="0" borderId="14" xfId="12" applyFont="1" applyFill="1" applyBorder="1" applyAlignment="1">
      <alignment horizontal="center" vertical="center" wrapText="1"/>
    </xf>
    <xf numFmtId="0" fontId="52" fillId="0" borderId="0" xfId="12" applyFont="1" applyFill="1" applyBorder="1" applyAlignment="1">
      <alignment horizontal="center" vertical="center" wrapText="1"/>
    </xf>
    <xf numFmtId="0" fontId="52" fillId="0" borderId="5" xfId="12" applyFont="1" applyFill="1" applyBorder="1" applyAlignment="1">
      <alignment horizontal="center" vertical="center" wrapText="1"/>
    </xf>
    <xf numFmtId="0" fontId="53" fillId="0" borderId="5" xfId="12" applyFont="1" applyFill="1" applyBorder="1" applyAlignment="1">
      <alignment vertical="center" wrapText="1"/>
    </xf>
  </cellXfs>
  <cellStyles count="14">
    <cellStyle name="Activity" xfId="1"/>
    <cellStyle name="Label" xfId="2"/>
    <cellStyle name="Normal" xfId="0" builtinId="0"/>
    <cellStyle name="Normal 2" xfId="3"/>
    <cellStyle name="Normal 3" xfId="4"/>
    <cellStyle name="Normal 4" xfId="5"/>
    <cellStyle name="Normal 5" xfId="12"/>
    <cellStyle name="Percent Complete" xfId="6"/>
    <cellStyle name="Period Headers" xfId="7"/>
    <cellStyle name="Period Highlight Control" xfId="8"/>
    <cellStyle name="Porcentaje 2" xfId="9"/>
    <cellStyle name="Porcentual" xfId="13" builtinId="5"/>
    <cellStyle name="Project Headers" xfId="10"/>
    <cellStyle name="Título 1 2" xfId="11"/>
  </cellStyles>
  <dxfs count="11">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border>
    </dxf>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border>
    </dxf>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s-CR"/>
  <c:chart>
    <c:plotArea>
      <c:layout/>
      <c:barChart>
        <c:barDir val="bar"/>
        <c:grouping val="stacked"/>
        <c:ser>
          <c:idx val="0"/>
          <c:order val="0"/>
          <c:tx>
            <c:strRef>
              <c:f>'Trámite 1'!$D$8</c:f>
              <c:strCache>
                <c:ptCount val="1"/>
                <c:pt idx="0">
                  <c:v>Fecha de inicio</c:v>
                </c:pt>
              </c:strCache>
            </c:strRef>
          </c:tx>
          <c:spPr>
            <a:noFill/>
          </c:spPr>
          <c:val>
            <c:numRef>
              <c:f>'Trámite 1'!$D$10:$D$40</c:f>
              <c:numCache>
                <c:formatCode>dd/mm/yyyy</c:formatCode>
                <c:ptCount val="31"/>
                <c:pt idx="0">
                  <c:v>42373</c:v>
                </c:pt>
                <c:pt idx="1">
                  <c:v>42373</c:v>
                </c:pt>
                <c:pt idx="2">
                  <c:v>42373</c:v>
                </c:pt>
                <c:pt idx="3">
                  <c:v>42373</c:v>
                </c:pt>
                <c:pt idx="4">
                  <c:v>42373</c:v>
                </c:pt>
                <c:pt idx="5">
                  <c:v>42401</c:v>
                </c:pt>
                <c:pt idx="6">
                  <c:v>42401</c:v>
                </c:pt>
                <c:pt idx="7">
                  <c:v>42416</c:v>
                </c:pt>
                <c:pt idx="8">
                  <c:v>42416</c:v>
                </c:pt>
                <c:pt idx="9">
                  <c:v>42430</c:v>
                </c:pt>
                <c:pt idx="10">
                  <c:v>42439</c:v>
                </c:pt>
                <c:pt idx="11">
                  <c:v>42445</c:v>
                </c:pt>
                <c:pt idx="12">
                  <c:v>42445</c:v>
                </c:pt>
                <c:pt idx="13">
                  <c:v>42476</c:v>
                </c:pt>
                <c:pt idx="14">
                  <c:v>42476</c:v>
                </c:pt>
                <c:pt idx="15">
                  <c:v>42491</c:v>
                </c:pt>
                <c:pt idx="16">
                  <c:v>42491</c:v>
                </c:pt>
                <c:pt idx="17">
                  <c:v>42500</c:v>
                </c:pt>
                <c:pt idx="18">
                  <c:v>42506</c:v>
                </c:pt>
                <c:pt idx="19">
                  <c:v>42552</c:v>
                </c:pt>
                <c:pt idx="20">
                  <c:v>42552</c:v>
                </c:pt>
                <c:pt idx="21">
                  <c:v>42561</c:v>
                </c:pt>
                <c:pt idx="22">
                  <c:v>42567</c:v>
                </c:pt>
                <c:pt idx="23">
                  <c:v>42614</c:v>
                </c:pt>
                <c:pt idx="24">
                  <c:v>42614</c:v>
                </c:pt>
                <c:pt idx="25">
                  <c:v>42623</c:v>
                </c:pt>
                <c:pt idx="26">
                  <c:v>42644</c:v>
                </c:pt>
                <c:pt idx="27">
                  <c:v>42659</c:v>
                </c:pt>
                <c:pt idx="28">
                  <c:v>42675</c:v>
                </c:pt>
                <c:pt idx="29">
                  <c:v>42684</c:v>
                </c:pt>
                <c:pt idx="30">
                  <c:v>42690</c:v>
                </c:pt>
              </c:numCache>
            </c:numRef>
          </c:val>
        </c:ser>
        <c:ser>
          <c:idx val="1"/>
          <c:order val="1"/>
          <c:tx>
            <c:strRef>
              <c:f>'Trámite 1'!$F$8</c:f>
              <c:strCache>
                <c:ptCount val="1"/>
                <c:pt idx="0">
                  <c:v>DURACIÓN</c:v>
                </c:pt>
              </c:strCache>
            </c:strRef>
          </c:tx>
          <c:val>
            <c:numRef>
              <c:f>'Trámite 1'!$F$10:$F$40</c:f>
              <c:numCache>
                <c:formatCode>0.0</c:formatCode>
                <c:ptCount val="31"/>
                <c:pt idx="0">
                  <c:v>362</c:v>
                </c:pt>
                <c:pt idx="1">
                  <c:v>42</c:v>
                </c:pt>
                <c:pt idx="2">
                  <c:v>362</c:v>
                </c:pt>
                <c:pt idx="3">
                  <c:v>42</c:v>
                </c:pt>
                <c:pt idx="4">
                  <c:v>178</c:v>
                </c:pt>
                <c:pt idx="5">
                  <c:v>334</c:v>
                </c:pt>
                <c:pt idx="6">
                  <c:v>28</c:v>
                </c:pt>
                <c:pt idx="7">
                  <c:v>28</c:v>
                </c:pt>
                <c:pt idx="8">
                  <c:v>28</c:v>
                </c:pt>
                <c:pt idx="9">
                  <c:v>60</c:v>
                </c:pt>
                <c:pt idx="10">
                  <c:v>0</c:v>
                </c:pt>
                <c:pt idx="11">
                  <c:v>30</c:v>
                </c:pt>
                <c:pt idx="12">
                  <c:v>30</c:v>
                </c:pt>
                <c:pt idx="13">
                  <c:v>14</c:v>
                </c:pt>
                <c:pt idx="14">
                  <c:v>14</c:v>
                </c:pt>
                <c:pt idx="15">
                  <c:v>14</c:v>
                </c:pt>
                <c:pt idx="16">
                  <c:v>183</c:v>
                </c:pt>
                <c:pt idx="17">
                  <c:v>0</c:v>
                </c:pt>
                <c:pt idx="18">
                  <c:v>45</c:v>
                </c:pt>
                <c:pt idx="19">
                  <c:v>14</c:v>
                </c:pt>
                <c:pt idx="20">
                  <c:v>45</c:v>
                </c:pt>
                <c:pt idx="21">
                  <c:v>0</c:v>
                </c:pt>
                <c:pt idx="22">
                  <c:v>46</c:v>
                </c:pt>
                <c:pt idx="23">
                  <c:v>29</c:v>
                </c:pt>
                <c:pt idx="24">
                  <c:v>44</c:v>
                </c:pt>
                <c:pt idx="25">
                  <c:v>0</c:v>
                </c:pt>
                <c:pt idx="26">
                  <c:v>14</c:v>
                </c:pt>
                <c:pt idx="27">
                  <c:v>30</c:v>
                </c:pt>
                <c:pt idx="28">
                  <c:v>29</c:v>
                </c:pt>
                <c:pt idx="29">
                  <c:v>0</c:v>
                </c:pt>
                <c:pt idx="30">
                  <c:v>14</c:v>
                </c:pt>
              </c:numCache>
            </c:numRef>
          </c:val>
        </c:ser>
        <c:gapWidth val="51"/>
        <c:overlap val="100"/>
        <c:axId val="116472832"/>
        <c:axId val="116474624"/>
      </c:barChart>
      <c:catAx>
        <c:axId val="116472832"/>
        <c:scaling>
          <c:orientation val="maxMin"/>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116474624"/>
        <c:crosses val="autoZero"/>
        <c:auto val="1"/>
        <c:lblAlgn val="ctr"/>
        <c:lblOffset val="100"/>
      </c:catAx>
      <c:valAx>
        <c:axId val="116474624"/>
        <c:scaling>
          <c:orientation val="minMax"/>
          <c:min val="42373"/>
        </c:scaling>
        <c:axPos val="t"/>
        <c:majorGridlines/>
        <c:numFmt formatCode="dd/mm" sourceLinked="0"/>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116472832"/>
        <c:crosses val="autoZero"/>
        <c:crossBetween val="between"/>
        <c:majorUnit val="5"/>
      </c:valAx>
    </c:plotArea>
    <c:plotVisOnly val="1"/>
    <c:dispBlanksAs val="gap"/>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CR"/>
  <c:chart>
    <c:plotArea>
      <c:layout/>
      <c:barChart>
        <c:barDir val="bar"/>
        <c:grouping val="stacked"/>
        <c:ser>
          <c:idx val="0"/>
          <c:order val="0"/>
          <c:tx>
            <c:strRef>
              <c:f>'Trámite 2'!$D$8</c:f>
              <c:strCache>
                <c:ptCount val="1"/>
                <c:pt idx="0">
                  <c:v>Fecha de inicio</c:v>
                </c:pt>
              </c:strCache>
            </c:strRef>
          </c:tx>
          <c:spPr>
            <a:noFill/>
          </c:spPr>
          <c:val>
            <c:numRef>
              <c:f>'Trámite 2'!$D$10:$D$22</c:f>
              <c:numCache>
                <c:formatCode>dd/mm/yyyy</c:formatCode>
                <c:ptCount val="13"/>
                <c:pt idx="0">
                  <c:v>42373</c:v>
                </c:pt>
                <c:pt idx="1">
                  <c:v>42373</c:v>
                </c:pt>
                <c:pt idx="2">
                  <c:v>42373</c:v>
                </c:pt>
                <c:pt idx="3">
                  <c:v>42373</c:v>
                </c:pt>
                <c:pt idx="4">
                  <c:v>42439</c:v>
                </c:pt>
                <c:pt idx="5">
                  <c:v>42500</c:v>
                </c:pt>
                <c:pt idx="6">
                  <c:v>42552</c:v>
                </c:pt>
                <c:pt idx="7">
                  <c:v>42561</c:v>
                </c:pt>
                <c:pt idx="8">
                  <c:v>42583</c:v>
                </c:pt>
                <c:pt idx="9">
                  <c:v>42583</c:v>
                </c:pt>
                <c:pt idx="10">
                  <c:v>42623</c:v>
                </c:pt>
                <c:pt idx="11">
                  <c:v>42675</c:v>
                </c:pt>
                <c:pt idx="12">
                  <c:v>42684</c:v>
                </c:pt>
              </c:numCache>
            </c:numRef>
          </c:val>
        </c:ser>
        <c:ser>
          <c:idx val="1"/>
          <c:order val="1"/>
          <c:tx>
            <c:strRef>
              <c:f>'Trámite 2'!$F$8</c:f>
              <c:strCache>
                <c:ptCount val="1"/>
                <c:pt idx="0">
                  <c:v>DURACIÓN</c:v>
                </c:pt>
              </c:strCache>
            </c:strRef>
          </c:tx>
          <c:val>
            <c:numRef>
              <c:f>'Trámite 2'!$F$10:$F$22</c:f>
              <c:numCache>
                <c:formatCode>0.0</c:formatCode>
                <c:ptCount val="13"/>
                <c:pt idx="0">
                  <c:v>209</c:v>
                </c:pt>
                <c:pt idx="1">
                  <c:v>178</c:v>
                </c:pt>
                <c:pt idx="2">
                  <c:v>209</c:v>
                </c:pt>
                <c:pt idx="3">
                  <c:v>209</c:v>
                </c:pt>
                <c:pt idx="4">
                  <c:v>0</c:v>
                </c:pt>
                <c:pt idx="5">
                  <c:v>0</c:v>
                </c:pt>
                <c:pt idx="6">
                  <c:v>30</c:v>
                </c:pt>
                <c:pt idx="7">
                  <c:v>0</c:v>
                </c:pt>
                <c:pt idx="8">
                  <c:v>91</c:v>
                </c:pt>
                <c:pt idx="9">
                  <c:v>91</c:v>
                </c:pt>
                <c:pt idx="10">
                  <c:v>0</c:v>
                </c:pt>
                <c:pt idx="11">
                  <c:v>44</c:v>
                </c:pt>
                <c:pt idx="12">
                  <c:v>0</c:v>
                </c:pt>
              </c:numCache>
            </c:numRef>
          </c:val>
        </c:ser>
        <c:gapWidth val="51"/>
        <c:overlap val="100"/>
        <c:axId val="120447744"/>
        <c:axId val="120449280"/>
      </c:barChart>
      <c:catAx>
        <c:axId val="120447744"/>
        <c:scaling>
          <c:orientation val="maxMin"/>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120449280"/>
        <c:crosses val="autoZero"/>
        <c:auto val="1"/>
        <c:lblAlgn val="ctr"/>
        <c:lblOffset val="100"/>
      </c:catAx>
      <c:valAx>
        <c:axId val="120449280"/>
        <c:scaling>
          <c:orientation val="minMax"/>
          <c:min val="42373"/>
        </c:scaling>
        <c:axPos val="t"/>
        <c:majorGridlines/>
        <c:numFmt formatCode="dd/mm" sourceLinked="0"/>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120447744"/>
        <c:crosses val="autoZero"/>
        <c:crossBetween val="between"/>
        <c:majorUnit val="5"/>
      </c:valAx>
    </c:plotArea>
    <c:plotVisOnly val="1"/>
    <c:dispBlanksAs val="gap"/>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377" l="0.70000000000000062" r="0.70000000000000062" t="0.750000000000003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R"/>
  <c:chart>
    <c:plotArea>
      <c:layout/>
      <c:barChart>
        <c:barDir val="bar"/>
        <c:grouping val="stacked"/>
        <c:ser>
          <c:idx val="0"/>
          <c:order val="0"/>
          <c:tx>
            <c:strRef>
              <c:f>'Trámite 3'!$D$8</c:f>
              <c:strCache>
                <c:ptCount val="1"/>
                <c:pt idx="0">
                  <c:v>Fecha de inicio</c:v>
                </c:pt>
              </c:strCache>
            </c:strRef>
          </c:tx>
          <c:spPr>
            <a:noFill/>
          </c:spPr>
          <c:val>
            <c:numRef>
              <c:f>'Trámite 3'!$D$10:$D$21</c:f>
              <c:numCache>
                <c:formatCode>dd/mm/yyyy</c:formatCode>
                <c:ptCount val="12"/>
                <c:pt idx="0">
                  <c:v>42248</c:v>
                </c:pt>
                <c:pt idx="1">
                  <c:v>42278</c:v>
                </c:pt>
                <c:pt idx="2">
                  <c:v>42380</c:v>
                </c:pt>
                <c:pt idx="3">
                  <c:v>42380</c:v>
                </c:pt>
                <c:pt idx="4">
                  <c:v>42429</c:v>
                </c:pt>
                <c:pt idx="5">
                  <c:v>42443</c:v>
                </c:pt>
                <c:pt idx="6">
                  <c:v>42457</c:v>
                </c:pt>
                <c:pt idx="7">
                  <c:v>42464</c:v>
                </c:pt>
                <c:pt idx="8">
                  <c:v>42485</c:v>
                </c:pt>
                <c:pt idx="9">
                  <c:v>42499</c:v>
                </c:pt>
                <c:pt idx="10">
                  <c:v>42513</c:v>
                </c:pt>
                <c:pt idx="11">
                  <c:v>42517</c:v>
                </c:pt>
              </c:numCache>
            </c:numRef>
          </c:val>
        </c:ser>
        <c:ser>
          <c:idx val="1"/>
          <c:order val="1"/>
          <c:tx>
            <c:strRef>
              <c:f>'Trámite 3'!$F$8</c:f>
              <c:strCache>
                <c:ptCount val="1"/>
                <c:pt idx="0">
                  <c:v>DURACIÓN</c:v>
                </c:pt>
              </c:strCache>
            </c:strRef>
          </c:tx>
          <c:val>
            <c:numRef>
              <c:f>'Trámite 3'!$F$10:$F$21</c:f>
              <c:numCache>
                <c:formatCode>0.0</c:formatCode>
                <c:ptCount val="12"/>
                <c:pt idx="0">
                  <c:v>147</c:v>
                </c:pt>
                <c:pt idx="1">
                  <c:v>117</c:v>
                </c:pt>
                <c:pt idx="2">
                  <c:v>46</c:v>
                </c:pt>
                <c:pt idx="3">
                  <c:v>46</c:v>
                </c:pt>
                <c:pt idx="4">
                  <c:v>11</c:v>
                </c:pt>
                <c:pt idx="5">
                  <c:v>11</c:v>
                </c:pt>
                <c:pt idx="6">
                  <c:v>4</c:v>
                </c:pt>
                <c:pt idx="7">
                  <c:v>18</c:v>
                </c:pt>
                <c:pt idx="8">
                  <c:v>11</c:v>
                </c:pt>
                <c:pt idx="9">
                  <c:v>11</c:v>
                </c:pt>
                <c:pt idx="10">
                  <c:v>4</c:v>
                </c:pt>
                <c:pt idx="11">
                  <c:v>14</c:v>
                </c:pt>
              </c:numCache>
            </c:numRef>
          </c:val>
        </c:ser>
        <c:gapWidth val="51"/>
        <c:overlap val="100"/>
        <c:axId val="120731904"/>
        <c:axId val="120745984"/>
      </c:barChart>
      <c:catAx>
        <c:axId val="120731904"/>
        <c:scaling>
          <c:orientation val="maxMin"/>
        </c:scaling>
        <c:axPos val="l"/>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120745984"/>
        <c:crosses val="autoZero"/>
        <c:auto val="1"/>
        <c:lblAlgn val="ctr"/>
        <c:lblOffset val="100"/>
      </c:catAx>
      <c:valAx>
        <c:axId val="120745984"/>
        <c:scaling>
          <c:orientation val="minMax"/>
          <c:min val="42248"/>
        </c:scaling>
        <c:axPos val="t"/>
        <c:majorGridlines/>
        <c:numFmt formatCode="dd/mm" sourceLinked="0"/>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120731904"/>
        <c:crosses val="autoZero"/>
        <c:crossBetween val="between"/>
        <c:majorUnit val="5"/>
      </c:valAx>
    </c:plotArea>
    <c:plotVisOnly val="1"/>
    <c:dispBlanksAs val="gap"/>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4" l="0.70000000000000062" r="0.70000000000000062" t="0.75000000000000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xdr:row>
      <xdr:rowOff>152400</xdr:rowOff>
    </xdr:from>
    <xdr:to>
      <xdr:col>4</xdr:col>
      <xdr:colOff>381000</xdr:colOff>
      <xdr:row>8</xdr:row>
      <xdr:rowOff>142875</xdr:rowOff>
    </xdr:to>
    <xdr:pic>
      <xdr:nvPicPr>
        <xdr:cNvPr id="2105" name="0 Imagen" descr="LOGO_DOBLE.jpg"/>
        <xdr:cNvPicPr>
          <a:picLocks noChangeAspect="1" noChangeArrowheads="1"/>
        </xdr:cNvPicPr>
      </xdr:nvPicPr>
      <xdr:blipFill>
        <a:blip xmlns:r="http://schemas.openxmlformats.org/officeDocument/2006/relationships" r:embed="rId1" cstate="print"/>
        <a:srcRect/>
        <a:stretch>
          <a:fillRect/>
        </a:stretch>
      </xdr:blipFill>
      <xdr:spPr bwMode="auto">
        <a:xfrm>
          <a:off x="1504950" y="485775"/>
          <a:ext cx="1924050" cy="962025"/>
        </a:xfrm>
        <a:prstGeom prst="rect">
          <a:avLst/>
        </a:prstGeom>
        <a:noFill/>
        <a:ln w="9525">
          <a:noFill/>
          <a:miter lim="800000"/>
          <a:headEnd/>
          <a:tailEnd/>
        </a:ln>
      </xdr:spPr>
    </xdr:pic>
    <xdr:clientData/>
  </xdr:twoCellAnchor>
  <xdr:twoCellAnchor editAs="oneCell">
    <xdr:from>
      <xdr:col>4</xdr:col>
      <xdr:colOff>647700</xdr:colOff>
      <xdr:row>3</xdr:row>
      <xdr:rowOff>9525</xdr:rowOff>
    </xdr:from>
    <xdr:to>
      <xdr:col>6</xdr:col>
      <xdr:colOff>742950</xdr:colOff>
      <xdr:row>8</xdr:row>
      <xdr:rowOff>28575</xdr:rowOff>
    </xdr:to>
    <xdr:pic>
      <xdr:nvPicPr>
        <xdr:cNvPr id="2106" name="2 Imagen" descr="BANHVI.jpg"/>
        <xdr:cNvPicPr>
          <a:picLocks noChangeAspect="1"/>
        </xdr:cNvPicPr>
      </xdr:nvPicPr>
      <xdr:blipFill>
        <a:blip xmlns:r="http://schemas.openxmlformats.org/officeDocument/2006/relationships" r:embed="rId2" cstate="print"/>
        <a:srcRect/>
        <a:stretch>
          <a:fillRect/>
        </a:stretch>
      </xdr:blipFill>
      <xdr:spPr bwMode="auto">
        <a:xfrm>
          <a:off x="3695700" y="504825"/>
          <a:ext cx="1619250"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7</xdr:row>
      <xdr:rowOff>238125</xdr:rowOff>
    </xdr:from>
    <xdr:to>
      <xdr:col>28</xdr:col>
      <xdr:colOff>57150</xdr:colOff>
      <xdr:row>40</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200025</xdr:colOff>
      <xdr:row>7</xdr:row>
      <xdr:rowOff>238125</xdr:rowOff>
    </xdr:from>
    <xdr:to>
      <xdr:col>28</xdr:col>
      <xdr:colOff>57150</xdr:colOff>
      <xdr:row>22</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200025</xdr:colOff>
      <xdr:row>7</xdr:row>
      <xdr:rowOff>238125</xdr:rowOff>
    </xdr:from>
    <xdr:to>
      <xdr:col>28</xdr:col>
      <xdr:colOff>57150</xdr:colOff>
      <xdr:row>21</xdr:row>
      <xdr:rowOff>66675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G44"/>
  <sheetViews>
    <sheetView showGridLines="0" tabSelected="1" zoomScale="110" zoomScaleNormal="110" workbookViewId="0">
      <selection activeCell="B76" sqref="B76"/>
    </sheetView>
  </sheetViews>
  <sheetFormatPr baseColWidth="10" defaultRowHeight="12.75"/>
  <cols>
    <col min="1" max="1" width="11.42578125" customWidth="1"/>
    <col min="7" max="7" width="19.140625" customWidth="1"/>
  </cols>
  <sheetData>
    <row r="2" spans="2:7" ht="13.5" thickBot="1"/>
    <row r="3" spans="2:7">
      <c r="B3" s="20"/>
      <c r="C3" s="21"/>
      <c r="D3" s="21"/>
      <c r="E3" s="21"/>
      <c r="F3" s="21"/>
      <c r="G3" s="22"/>
    </row>
    <row r="4" spans="2:7">
      <c r="B4" s="23"/>
      <c r="C4" s="24"/>
      <c r="D4" s="24"/>
      <c r="E4" s="24"/>
      <c r="F4" s="24"/>
      <c r="G4" s="25"/>
    </row>
    <row r="5" spans="2:7">
      <c r="B5" s="23"/>
      <c r="C5" s="24"/>
      <c r="D5" s="24"/>
      <c r="E5" s="24"/>
      <c r="F5" s="24"/>
      <c r="G5" s="25"/>
    </row>
    <row r="6" spans="2:7">
      <c r="B6" s="23"/>
      <c r="C6" s="24"/>
      <c r="D6" s="24"/>
      <c r="E6" s="24"/>
      <c r="F6" s="24"/>
      <c r="G6" s="25"/>
    </row>
    <row r="7" spans="2:7">
      <c r="B7" s="23"/>
      <c r="C7" s="24"/>
      <c r="D7" s="24"/>
      <c r="E7" s="24"/>
      <c r="F7" s="24"/>
      <c r="G7" s="25"/>
    </row>
    <row r="8" spans="2:7">
      <c r="B8" s="23"/>
      <c r="C8" s="24"/>
      <c r="D8" s="24"/>
      <c r="E8" s="24"/>
      <c r="F8" s="30"/>
      <c r="G8" s="25"/>
    </row>
    <row r="9" spans="2:7">
      <c r="B9" s="23"/>
      <c r="C9" s="24"/>
      <c r="D9" s="24"/>
      <c r="E9" s="24"/>
      <c r="F9" s="24"/>
      <c r="G9" s="25"/>
    </row>
    <row r="10" spans="2:7">
      <c r="B10" s="23"/>
      <c r="C10" s="24"/>
      <c r="D10" s="24"/>
      <c r="E10" s="24"/>
      <c r="F10" s="24"/>
      <c r="G10" s="25"/>
    </row>
    <row r="11" spans="2:7">
      <c r="B11" s="23"/>
      <c r="C11" s="24"/>
      <c r="D11" s="24"/>
      <c r="E11" s="24"/>
      <c r="F11" s="24"/>
      <c r="G11" s="25"/>
    </row>
    <row r="12" spans="2:7">
      <c r="B12" s="23"/>
      <c r="C12" s="137" t="s">
        <v>22</v>
      </c>
      <c r="D12" s="137"/>
      <c r="E12" s="137"/>
      <c r="F12" s="137"/>
      <c r="G12" s="138"/>
    </row>
    <row r="13" spans="2:7">
      <c r="B13" s="23"/>
      <c r="C13" s="137" t="s">
        <v>18</v>
      </c>
      <c r="D13" s="137"/>
      <c r="E13" s="137"/>
      <c r="F13" s="137"/>
      <c r="G13" s="138"/>
    </row>
    <row r="14" spans="2:7">
      <c r="B14" s="23"/>
      <c r="C14" s="24"/>
      <c r="D14" s="24"/>
      <c r="E14" s="24"/>
      <c r="F14" s="24"/>
      <c r="G14" s="25"/>
    </row>
    <row r="15" spans="2:7">
      <c r="B15" s="23"/>
      <c r="C15" s="24"/>
      <c r="D15" s="24"/>
      <c r="E15" s="24"/>
      <c r="F15" s="24"/>
      <c r="G15" s="25"/>
    </row>
    <row r="16" spans="2:7">
      <c r="B16" s="23"/>
      <c r="C16" s="24"/>
      <c r="D16" s="24"/>
      <c r="E16" s="24"/>
      <c r="F16" s="24"/>
      <c r="G16" s="25"/>
    </row>
    <row r="17" spans="2:7">
      <c r="B17" s="23"/>
      <c r="C17" s="24"/>
      <c r="D17" s="24"/>
      <c r="E17" s="24"/>
      <c r="F17" s="24"/>
      <c r="G17" s="25"/>
    </row>
    <row r="18" spans="2:7">
      <c r="B18" s="23"/>
      <c r="C18" s="24"/>
      <c r="D18" s="24"/>
      <c r="E18" s="24"/>
      <c r="F18" s="24"/>
      <c r="G18" s="25"/>
    </row>
    <row r="19" spans="2:7">
      <c r="B19" s="23"/>
      <c r="C19" s="24"/>
      <c r="D19" s="24"/>
      <c r="E19" s="24"/>
      <c r="F19" s="24"/>
      <c r="G19" s="25"/>
    </row>
    <row r="20" spans="2:7">
      <c r="B20" s="23"/>
      <c r="C20" s="24"/>
      <c r="D20" s="24"/>
      <c r="E20" s="24"/>
      <c r="F20" s="24"/>
      <c r="G20" s="25"/>
    </row>
    <row r="21" spans="2:7">
      <c r="B21" s="23"/>
      <c r="C21" s="24"/>
      <c r="D21" s="24"/>
      <c r="E21" s="24"/>
      <c r="F21" s="24"/>
      <c r="G21" s="25"/>
    </row>
    <row r="22" spans="2:7">
      <c r="B22" s="23"/>
      <c r="C22" s="24"/>
      <c r="D22" s="24"/>
      <c r="E22" s="24"/>
      <c r="F22" s="24"/>
      <c r="G22" s="25"/>
    </row>
    <row r="23" spans="2:7" ht="15.75">
      <c r="B23" s="139" t="s">
        <v>17</v>
      </c>
      <c r="C23" s="140"/>
      <c r="D23" s="140"/>
      <c r="E23" s="140"/>
      <c r="F23" s="140"/>
      <c r="G23" s="141"/>
    </row>
    <row r="24" spans="2:7">
      <c r="B24" s="142" t="s">
        <v>259</v>
      </c>
      <c r="C24" s="143"/>
      <c r="D24" s="143"/>
      <c r="E24" s="143"/>
      <c r="F24" s="143"/>
      <c r="G24" s="144"/>
    </row>
    <row r="25" spans="2:7">
      <c r="B25" s="23"/>
      <c r="C25" s="24"/>
      <c r="D25" s="24"/>
      <c r="E25" s="24"/>
      <c r="F25" s="24"/>
      <c r="G25" s="25"/>
    </row>
    <row r="26" spans="2:7">
      <c r="B26" s="23"/>
      <c r="C26" s="24"/>
      <c r="D26" s="24"/>
      <c r="E26" s="24"/>
      <c r="F26" s="24"/>
      <c r="G26" s="25"/>
    </row>
    <row r="27" spans="2:7">
      <c r="B27" s="23"/>
      <c r="C27" s="24"/>
      <c r="D27" s="24"/>
      <c r="E27" s="24"/>
      <c r="F27" s="24"/>
      <c r="G27" s="25"/>
    </row>
    <row r="28" spans="2:7">
      <c r="B28" s="23"/>
      <c r="C28" s="24"/>
      <c r="D28" s="24"/>
      <c r="E28" s="24"/>
      <c r="F28" s="24"/>
      <c r="G28" s="25"/>
    </row>
    <row r="29" spans="2:7">
      <c r="B29" s="23"/>
      <c r="C29" s="24"/>
      <c r="D29" s="24"/>
      <c r="E29" s="24"/>
      <c r="F29" s="24"/>
      <c r="G29" s="25"/>
    </row>
    <row r="30" spans="2:7">
      <c r="B30" s="23"/>
      <c r="C30" s="24"/>
      <c r="D30" s="24"/>
      <c r="E30" s="24"/>
      <c r="F30" s="24"/>
      <c r="G30" s="25"/>
    </row>
    <row r="31" spans="2:7">
      <c r="B31" s="23"/>
      <c r="C31" s="24"/>
      <c r="D31" s="24"/>
      <c r="E31" s="24"/>
      <c r="F31" s="24"/>
      <c r="G31" s="25"/>
    </row>
    <row r="32" spans="2:7">
      <c r="B32" s="23"/>
      <c r="C32" s="24"/>
      <c r="D32" s="24"/>
      <c r="E32" s="24"/>
      <c r="F32" s="24"/>
      <c r="G32" s="25"/>
    </row>
    <row r="33" spans="2:7">
      <c r="B33" s="23"/>
      <c r="C33" s="24"/>
      <c r="D33" s="24"/>
      <c r="E33" s="24"/>
      <c r="F33" s="24"/>
      <c r="G33" s="25"/>
    </row>
    <row r="34" spans="2:7">
      <c r="B34" s="23"/>
      <c r="C34" s="24"/>
      <c r="D34" s="24"/>
      <c r="E34" s="24"/>
      <c r="F34" s="24"/>
      <c r="G34" s="25"/>
    </row>
    <row r="35" spans="2:7">
      <c r="B35" s="23"/>
      <c r="C35" s="24"/>
      <c r="D35" s="24"/>
      <c r="E35" s="24"/>
      <c r="F35" s="24"/>
      <c r="G35" s="25"/>
    </row>
    <row r="36" spans="2:7">
      <c r="B36" s="23"/>
      <c r="C36" s="24"/>
      <c r="D36" s="24"/>
      <c r="E36" s="24"/>
      <c r="F36" s="24"/>
      <c r="G36" s="25"/>
    </row>
    <row r="37" spans="2:7">
      <c r="B37" s="23"/>
      <c r="C37" s="24"/>
      <c r="D37" s="24"/>
      <c r="E37" s="24"/>
      <c r="F37" s="24"/>
      <c r="G37" s="25"/>
    </row>
    <row r="38" spans="2:7">
      <c r="B38" s="23"/>
      <c r="C38" s="24"/>
      <c r="D38" s="24"/>
      <c r="E38" s="24"/>
      <c r="F38" s="24"/>
      <c r="G38" s="25"/>
    </row>
    <row r="39" spans="2:7">
      <c r="B39" s="145" t="s">
        <v>258</v>
      </c>
      <c r="C39" s="146"/>
      <c r="D39" s="146"/>
      <c r="E39" s="146"/>
      <c r="F39" s="146"/>
      <c r="G39" s="147"/>
    </row>
    <row r="40" spans="2:7">
      <c r="B40" s="23"/>
      <c r="C40" s="24"/>
      <c r="D40" s="24"/>
      <c r="E40" s="24"/>
      <c r="F40" s="24"/>
      <c r="G40" s="25"/>
    </row>
    <row r="41" spans="2:7">
      <c r="B41" s="23"/>
      <c r="C41" s="24"/>
      <c r="D41" s="24"/>
      <c r="E41" s="24"/>
      <c r="F41" s="24"/>
      <c r="G41" s="25"/>
    </row>
    <row r="42" spans="2:7">
      <c r="B42" s="23"/>
      <c r="C42" s="24"/>
      <c r="D42" s="24"/>
      <c r="E42" s="24"/>
      <c r="F42" s="24"/>
      <c r="G42" s="25"/>
    </row>
    <row r="43" spans="2:7">
      <c r="B43" s="23"/>
      <c r="C43" s="24"/>
      <c r="D43" s="24"/>
      <c r="E43" s="24"/>
      <c r="F43" s="24"/>
      <c r="G43" s="25"/>
    </row>
    <row r="44" spans="2:7" ht="13.5" thickBot="1">
      <c r="B44" s="26"/>
      <c r="C44" s="27"/>
      <c r="D44" s="27"/>
      <c r="E44" s="27"/>
      <c r="F44" s="27"/>
      <c r="G44" s="28"/>
    </row>
  </sheetData>
  <mergeCells count="5">
    <mergeCell ref="C12:G12"/>
    <mergeCell ref="C13:G13"/>
    <mergeCell ref="B23:G23"/>
    <mergeCell ref="B24:G24"/>
    <mergeCell ref="B39:G39"/>
  </mergeCell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dimension ref="A1:G87"/>
  <sheetViews>
    <sheetView showGridLines="0" zoomScaleNormal="100" workbookViewId="0">
      <selection activeCell="B8" sqref="B8:B9"/>
    </sheetView>
  </sheetViews>
  <sheetFormatPr baseColWidth="10" defaultColWidth="11.42578125" defaultRowHeight="12.75"/>
  <cols>
    <col min="1" max="1" width="4.7109375" style="113" customWidth="1"/>
    <col min="2" max="2" width="23.7109375" style="113" customWidth="1"/>
    <col min="3" max="3" width="66" style="101" customWidth="1"/>
    <col min="4" max="4" width="1.85546875" style="101" customWidth="1"/>
    <col min="5" max="5" width="15.140625" style="101" customWidth="1"/>
    <col min="6" max="6" width="8.85546875" style="101" customWidth="1"/>
    <col min="7" max="7" width="5.5703125" style="101" bestFit="1" customWidth="1"/>
    <col min="8" max="16384" width="11.42578125" style="101"/>
  </cols>
  <sheetData>
    <row r="1" spans="1:7" ht="40.5" customHeight="1">
      <c r="A1" s="217" t="s">
        <v>310</v>
      </c>
      <c r="B1" s="218"/>
      <c r="C1" s="218"/>
      <c r="D1" s="218"/>
      <c r="E1" s="218"/>
      <c r="F1" s="218"/>
      <c r="G1" s="218"/>
    </row>
    <row r="3" spans="1:7" s="113" customFormat="1">
      <c r="A3" s="219" t="s">
        <v>147</v>
      </c>
      <c r="B3" s="219"/>
      <c r="C3" s="219"/>
      <c r="D3" s="219" t="s">
        <v>148</v>
      </c>
      <c r="E3" s="188" t="s">
        <v>311</v>
      </c>
      <c r="F3" s="188" t="s">
        <v>312</v>
      </c>
      <c r="G3" s="188" t="s">
        <v>313</v>
      </c>
    </row>
    <row r="4" spans="1:7">
      <c r="A4" s="219"/>
      <c r="B4" s="219"/>
      <c r="C4" s="219"/>
      <c r="D4" s="219"/>
      <c r="E4" s="220"/>
      <c r="F4" s="220"/>
      <c r="G4" s="220"/>
    </row>
    <row r="5" spans="1:7">
      <c r="A5" s="197">
        <v>1</v>
      </c>
      <c r="B5" s="214" t="s">
        <v>314</v>
      </c>
      <c r="C5" s="121" t="s">
        <v>150</v>
      </c>
      <c r="D5" s="214" t="s">
        <v>315</v>
      </c>
      <c r="E5" s="118"/>
      <c r="F5" s="118"/>
      <c r="G5" s="118"/>
    </row>
    <row r="6" spans="1:7">
      <c r="A6" s="197"/>
      <c r="B6" s="214"/>
      <c r="C6" s="122" t="s">
        <v>316</v>
      </c>
      <c r="D6" s="214"/>
      <c r="E6" s="118"/>
      <c r="F6" s="118"/>
      <c r="G6" s="118"/>
    </row>
    <row r="7" spans="1:7">
      <c r="A7" s="197"/>
      <c r="B7" s="214"/>
      <c r="C7" s="122" t="s">
        <v>152</v>
      </c>
      <c r="D7" s="214"/>
      <c r="E7" s="118"/>
      <c r="F7" s="118"/>
      <c r="G7" s="118"/>
    </row>
    <row r="8" spans="1:7" s="123" customFormat="1" ht="40.5" customHeight="1">
      <c r="A8" s="215">
        <v>2</v>
      </c>
      <c r="B8" s="215" t="s">
        <v>317</v>
      </c>
      <c r="C8" s="112" t="s">
        <v>318</v>
      </c>
      <c r="D8" s="216"/>
      <c r="E8" s="212" t="s">
        <v>319</v>
      </c>
      <c r="F8" s="212" t="s">
        <v>320</v>
      </c>
      <c r="G8" s="212" t="s">
        <v>320</v>
      </c>
    </row>
    <row r="9" spans="1:7" s="123" customFormat="1" ht="42.75" customHeight="1">
      <c r="A9" s="204"/>
      <c r="B9" s="204"/>
      <c r="C9" s="112" t="s">
        <v>321</v>
      </c>
      <c r="D9" s="216"/>
      <c r="E9" s="213"/>
      <c r="F9" s="213"/>
      <c r="G9" s="213"/>
    </row>
    <row r="10" spans="1:7" ht="42.75" customHeight="1">
      <c r="A10" s="188">
        <v>3</v>
      </c>
      <c r="B10" s="188" t="s">
        <v>322</v>
      </c>
      <c r="C10" s="124" t="s">
        <v>323</v>
      </c>
      <c r="D10" s="188"/>
      <c r="E10" s="212" t="s">
        <v>324</v>
      </c>
      <c r="F10" s="212" t="s">
        <v>320</v>
      </c>
      <c r="G10" s="212" t="s">
        <v>320</v>
      </c>
    </row>
    <row r="11" spans="1:7">
      <c r="A11" s="188"/>
      <c r="B11" s="188"/>
      <c r="C11" s="118" t="s">
        <v>325</v>
      </c>
      <c r="D11" s="188"/>
      <c r="E11" s="213"/>
      <c r="F11" s="213"/>
      <c r="G11" s="213"/>
    </row>
    <row r="12" spans="1:7">
      <c r="A12" s="198">
        <v>4</v>
      </c>
      <c r="B12" s="198" t="s">
        <v>204</v>
      </c>
      <c r="C12" s="118" t="s">
        <v>205</v>
      </c>
      <c r="D12" s="186"/>
      <c r="E12" s="118" t="s">
        <v>326</v>
      </c>
      <c r="F12" s="118" t="s">
        <v>326</v>
      </c>
      <c r="G12" s="118" t="s">
        <v>326</v>
      </c>
    </row>
    <row r="13" spans="1:7" ht="25.5">
      <c r="A13" s="199"/>
      <c r="B13" s="210"/>
      <c r="C13" s="118" t="s">
        <v>207</v>
      </c>
      <c r="D13" s="186"/>
      <c r="E13" s="118" t="s">
        <v>326</v>
      </c>
      <c r="F13" s="118" t="s">
        <v>327</v>
      </c>
      <c r="G13" s="118" t="s">
        <v>326</v>
      </c>
    </row>
    <row r="14" spans="1:7" ht="25.5">
      <c r="A14" s="199"/>
      <c r="B14" s="210"/>
      <c r="C14" s="118" t="s">
        <v>208</v>
      </c>
      <c r="D14" s="186"/>
      <c r="E14" s="118" t="s">
        <v>326</v>
      </c>
      <c r="F14" s="118" t="s">
        <v>327</v>
      </c>
      <c r="G14" s="118" t="s">
        <v>326</v>
      </c>
    </row>
    <row r="15" spans="1:7" ht="25.5">
      <c r="A15" s="199"/>
      <c r="B15" s="210"/>
      <c r="C15" s="118" t="s">
        <v>209</v>
      </c>
      <c r="D15" s="186"/>
      <c r="E15" s="118" t="s">
        <v>326</v>
      </c>
      <c r="F15" s="118" t="s">
        <v>327</v>
      </c>
      <c r="G15" s="118" t="s">
        <v>326</v>
      </c>
    </row>
    <row r="16" spans="1:7" ht="25.5">
      <c r="A16" s="199"/>
      <c r="B16" s="210"/>
      <c r="C16" s="118" t="s">
        <v>210</v>
      </c>
      <c r="D16" s="186"/>
      <c r="E16" s="118" t="s">
        <v>326</v>
      </c>
      <c r="F16" s="118" t="s">
        <v>327</v>
      </c>
      <c r="G16" s="118" t="s">
        <v>326</v>
      </c>
    </row>
    <row r="17" spans="1:7" ht="25.5">
      <c r="A17" s="199"/>
      <c r="B17" s="210"/>
      <c r="C17" s="118" t="s">
        <v>211</v>
      </c>
      <c r="D17" s="186"/>
      <c r="E17" s="118" t="s">
        <v>326</v>
      </c>
      <c r="F17" s="118" t="s">
        <v>327</v>
      </c>
      <c r="G17" s="118" t="s">
        <v>326</v>
      </c>
    </row>
    <row r="18" spans="1:7" ht="66.75" customHeight="1">
      <c r="A18" s="199"/>
      <c r="B18" s="210"/>
      <c r="C18" s="118" t="s">
        <v>328</v>
      </c>
      <c r="D18" s="186"/>
      <c r="E18" s="118" t="s">
        <v>326</v>
      </c>
      <c r="F18" s="118" t="s">
        <v>329</v>
      </c>
      <c r="G18" s="118" t="s">
        <v>326</v>
      </c>
    </row>
    <row r="19" spans="1:7" ht="29.25" customHeight="1">
      <c r="A19" s="199"/>
      <c r="B19" s="210"/>
      <c r="C19" s="118" t="s">
        <v>212</v>
      </c>
      <c r="D19" s="186"/>
      <c r="E19" s="118" t="s">
        <v>326</v>
      </c>
      <c r="F19" s="118" t="s">
        <v>326</v>
      </c>
      <c r="G19" s="118" t="s">
        <v>326</v>
      </c>
    </row>
    <row r="20" spans="1:7" ht="30.75" customHeight="1">
      <c r="A20" s="199"/>
      <c r="B20" s="210"/>
      <c r="C20" s="118" t="s">
        <v>213</v>
      </c>
      <c r="D20" s="186"/>
      <c r="E20" s="118" t="s">
        <v>326</v>
      </c>
      <c r="F20" s="118" t="s">
        <v>326</v>
      </c>
      <c r="G20" s="118" t="s">
        <v>326</v>
      </c>
    </row>
    <row r="21" spans="1:7" ht="29.25" customHeight="1">
      <c r="A21" s="199"/>
      <c r="B21" s="210"/>
      <c r="C21" s="118" t="s">
        <v>215</v>
      </c>
      <c r="D21" s="186"/>
      <c r="E21" s="118" t="s">
        <v>326</v>
      </c>
      <c r="F21" s="118" t="s">
        <v>326</v>
      </c>
      <c r="G21" s="118" t="s">
        <v>326</v>
      </c>
    </row>
    <row r="22" spans="1:7" ht="30" customHeight="1">
      <c r="A22" s="199"/>
      <c r="B22" s="210"/>
      <c r="C22" s="118" t="s">
        <v>216</v>
      </c>
      <c r="D22" s="186"/>
      <c r="E22" s="118" t="s">
        <v>326</v>
      </c>
      <c r="F22" s="118" t="s">
        <v>329</v>
      </c>
      <c r="G22" s="118" t="s">
        <v>326</v>
      </c>
    </row>
    <row r="23" spans="1:7" ht="31.5" customHeight="1">
      <c r="A23" s="199"/>
      <c r="B23" s="210"/>
      <c r="C23" s="118" t="s">
        <v>217</v>
      </c>
      <c r="D23" s="186"/>
      <c r="E23" s="118" t="s">
        <v>326</v>
      </c>
      <c r="F23" s="118" t="s">
        <v>329</v>
      </c>
      <c r="G23" s="118" t="s">
        <v>327</v>
      </c>
    </row>
    <row r="24" spans="1:7" ht="38.25">
      <c r="A24" s="199"/>
      <c r="B24" s="210"/>
      <c r="C24" s="118" t="s">
        <v>330</v>
      </c>
      <c r="D24" s="186"/>
      <c r="E24" s="118" t="s">
        <v>326</v>
      </c>
      <c r="F24" s="118" t="s">
        <v>327</v>
      </c>
      <c r="G24" s="118" t="s">
        <v>327</v>
      </c>
    </row>
    <row r="25" spans="1:7" ht="38.25">
      <c r="A25" s="199"/>
      <c r="B25" s="210"/>
      <c r="C25" s="118" t="s">
        <v>290</v>
      </c>
      <c r="D25" s="186"/>
      <c r="E25" s="118" t="s">
        <v>326</v>
      </c>
      <c r="F25" s="118" t="s">
        <v>329</v>
      </c>
      <c r="G25" s="118" t="s">
        <v>327</v>
      </c>
    </row>
    <row r="26" spans="1:7" ht="32.25" customHeight="1">
      <c r="A26" s="199"/>
      <c r="B26" s="210"/>
      <c r="C26" s="118" t="s">
        <v>291</v>
      </c>
      <c r="D26" s="186"/>
      <c r="E26" s="118" t="s">
        <v>326</v>
      </c>
      <c r="F26" s="118" t="s">
        <v>326</v>
      </c>
      <c r="G26" s="118" t="s">
        <v>326</v>
      </c>
    </row>
    <row r="27" spans="1:7" ht="25.5">
      <c r="A27" s="199"/>
      <c r="B27" s="210"/>
      <c r="C27" s="118" t="s">
        <v>220</v>
      </c>
      <c r="D27" s="186"/>
      <c r="E27" s="118" t="s">
        <v>326</v>
      </c>
      <c r="F27" s="118" t="s">
        <v>326</v>
      </c>
      <c r="G27" s="118" t="s">
        <v>326</v>
      </c>
    </row>
    <row r="28" spans="1:7" ht="27.75" customHeight="1">
      <c r="A28" s="199"/>
      <c r="B28" s="210"/>
      <c r="C28" s="118" t="s">
        <v>331</v>
      </c>
      <c r="D28" s="186"/>
      <c r="E28" s="118" t="s">
        <v>326</v>
      </c>
      <c r="F28" s="118" t="s">
        <v>326</v>
      </c>
      <c r="G28" s="118" t="s">
        <v>326</v>
      </c>
    </row>
    <row r="29" spans="1:7" ht="25.5">
      <c r="A29" s="199"/>
      <c r="B29" s="210"/>
      <c r="C29" s="118" t="s">
        <v>221</v>
      </c>
      <c r="D29" s="186"/>
      <c r="E29" s="118" t="s">
        <v>326</v>
      </c>
      <c r="F29" s="118" t="s">
        <v>326</v>
      </c>
      <c r="G29" s="118" t="s">
        <v>326</v>
      </c>
    </row>
    <row r="30" spans="1:7" ht="41.25" customHeight="1">
      <c r="A30" s="199"/>
      <c r="B30" s="210"/>
      <c r="C30" s="118" t="s">
        <v>332</v>
      </c>
      <c r="D30" s="186"/>
      <c r="E30" s="118" t="s">
        <v>326</v>
      </c>
      <c r="F30" s="118" t="s">
        <v>326</v>
      </c>
      <c r="G30" s="118" t="s">
        <v>326</v>
      </c>
    </row>
    <row r="31" spans="1:7" ht="29.25" customHeight="1">
      <c r="A31" s="200"/>
      <c r="B31" s="211"/>
      <c r="C31" s="118" t="s">
        <v>223</v>
      </c>
      <c r="D31" s="186"/>
      <c r="E31" s="118" t="s">
        <v>326</v>
      </c>
      <c r="F31" s="118" t="s">
        <v>326</v>
      </c>
      <c r="G31" s="118" t="s">
        <v>326</v>
      </c>
    </row>
    <row r="32" spans="1:7" ht="52.5" customHeight="1">
      <c r="A32" s="125">
        <v>6</v>
      </c>
      <c r="B32" s="125" t="s">
        <v>333</v>
      </c>
      <c r="C32" s="126" t="s">
        <v>334</v>
      </c>
      <c r="D32" s="118" t="s">
        <v>335</v>
      </c>
      <c r="E32" s="118" t="s">
        <v>326</v>
      </c>
      <c r="F32" s="118" t="s">
        <v>326</v>
      </c>
      <c r="G32" s="118" t="s">
        <v>326</v>
      </c>
    </row>
    <row r="33" spans="1:7" ht="29.25" customHeight="1">
      <c r="A33" s="125">
        <v>5</v>
      </c>
      <c r="B33" s="105" t="s">
        <v>336</v>
      </c>
      <c r="C33" s="118" t="s">
        <v>337</v>
      </c>
      <c r="D33" s="118"/>
      <c r="E33" s="118" t="s">
        <v>326</v>
      </c>
      <c r="F33" s="118" t="s">
        <v>326</v>
      </c>
      <c r="G33" s="118" t="s">
        <v>326</v>
      </c>
    </row>
    <row r="34" spans="1:7" ht="25.5">
      <c r="A34" s="127">
        <v>7</v>
      </c>
      <c r="B34" s="128" t="s">
        <v>187</v>
      </c>
      <c r="C34" s="129" t="s">
        <v>338</v>
      </c>
      <c r="D34" s="105"/>
      <c r="E34" s="118" t="s">
        <v>326</v>
      </c>
      <c r="F34" s="118" t="s">
        <v>326</v>
      </c>
      <c r="G34" s="118" t="s">
        <v>326</v>
      </c>
    </row>
    <row r="35" spans="1:7" ht="14.25" customHeight="1">
      <c r="A35" s="186">
        <v>8</v>
      </c>
      <c r="B35" s="187" t="s">
        <v>339</v>
      </c>
      <c r="C35" s="119" t="s">
        <v>158</v>
      </c>
      <c r="D35" s="188"/>
      <c r="E35" s="118" t="s">
        <v>326</v>
      </c>
      <c r="F35" s="118" t="s">
        <v>326</v>
      </c>
      <c r="G35" s="118" t="s">
        <v>326</v>
      </c>
    </row>
    <row r="36" spans="1:7" ht="15" customHeight="1">
      <c r="A36" s="186"/>
      <c r="B36" s="187"/>
      <c r="C36" s="119" t="s">
        <v>340</v>
      </c>
      <c r="D36" s="188"/>
      <c r="E36" s="118" t="s">
        <v>326</v>
      </c>
      <c r="F36" s="118" t="s">
        <v>326</v>
      </c>
      <c r="G36" s="118" t="s">
        <v>326</v>
      </c>
    </row>
    <row r="37" spans="1:7" ht="29.25" customHeight="1">
      <c r="A37" s="186"/>
      <c r="B37" s="187"/>
      <c r="C37" s="119" t="s">
        <v>341</v>
      </c>
      <c r="D37" s="188"/>
      <c r="E37" s="118" t="s">
        <v>326</v>
      </c>
      <c r="F37" s="118" t="s">
        <v>326</v>
      </c>
      <c r="G37" s="118" t="s">
        <v>326</v>
      </c>
    </row>
    <row r="38" spans="1:7">
      <c r="A38" s="186">
        <v>9</v>
      </c>
      <c r="B38" s="187" t="s">
        <v>342</v>
      </c>
      <c r="C38" s="119" t="s">
        <v>158</v>
      </c>
      <c r="D38" s="188"/>
      <c r="E38" s="118" t="s">
        <v>326</v>
      </c>
      <c r="F38" s="118" t="s">
        <v>343</v>
      </c>
      <c r="G38" s="118" t="s">
        <v>343</v>
      </c>
    </row>
    <row r="39" spans="1:7">
      <c r="A39" s="186"/>
      <c r="B39" s="187"/>
      <c r="C39" s="119" t="s">
        <v>340</v>
      </c>
      <c r="D39" s="188"/>
      <c r="E39" s="118" t="s">
        <v>326</v>
      </c>
      <c r="F39" s="118" t="s">
        <v>343</v>
      </c>
      <c r="G39" s="118" t="s">
        <v>343</v>
      </c>
    </row>
    <row r="40" spans="1:7">
      <c r="A40" s="186"/>
      <c r="B40" s="187"/>
      <c r="C40" s="119" t="s">
        <v>162</v>
      </c>
      <c r="D40" s="188"/>
      <c r="E40" s="118" t="s">
        <v>326</v>
      </c>
      <c r="F40" s="118" t="s">
        <v>343</v>
      </c>
      <c r="G40" s="118" t="s">
        <v>343</v>
      </c>
    </row>
    <row r="41" spans="1:7">
      <c r="A41" s="186"/>
      <c r="B41" s="187"/>
      <c r="C41" s="119" t="s">
        <v>160</v>
      </c>
      <c r="D41" s="188"/>
      <c r="E41" s="118" t="s">
        <v>326</v>
      </c>
      <c r="F41" s="118" t="s">
        <v>343</v>
      </c>
      <c r="G41" s="118" t="s">
        <v>343</v>
      </c>
    </row>
    <row r="42" spans="1:7">
      <c r="A42" s="186">
        <v>10</v>
      </c>
      <c r="B42" s="187" t="s">
        <v>344</v>
      </c>
      <c r="C42" s="119" t="s">
        <v>345</v>
      </c>
      <c r="D42" s="188"/>
      <c r="E42" s="118" t="s">
        <v>326</v>
      </c>
      <c r="F42" s="118" t="s">
        <v>343</v>
      </c>
      <c r="G42" s="118" t="s">
        <v>343</v>
      </c>
    </row>
    <row r="43" spans="1:7">
      <c r="A43" s="186"/>
      <c r="B43" s="187"/>
      <c r="C43" s="119" t="s">
        <v>340</v>
      </c>
      <c r="D43" s="188"/>
      <c r="E43" s="118" t="s">
        <v>326</v>
      </c>
      <c r="F43" s="130" t="s">
        <v>343</v>
      </c>
      <c r="G43" s="118" t="s">
        <v>343</v>
      </c>
    </row>
    <row r="44" spans="1:7">
      <c r="A44" s="186"/>
      <c r="B44" s="187"/>
      <c r="C44" s="119" t="s">
        <v>162</v>
      </c>
      <c r="D44" s="188"/>
      <c r="E44" s="118" t="s">
        <v>326</v>
      </c>
      <c r="F44" s="118" t="s">
        <v>343</v>
      </c>
      <c r="G44" s="118" t="s">
        <v>343</v>
      </c>
    </row>
    <row r="45" spans="1:7">
      <c r="A45" s="186"/>
      <c r="B45" s="187"/>
      <c r="C45" s="119" t="s">
        <v>160</v>
      </c>
      <c r="D45" s="188"/>
      <c r="E45" s="118" t="s">
        <v>326</v>
      </c>
      <c r="F45" s="118" t="s">
        <v>343</v>
      </c>
      <c r="G45" s="118" t="s">
        <v>343</v>
      </c>
    </row>
    <row r="46" spans="1:7">
      <c r="A46" s="208">
        <v>11</v>
      </c>
      <c r="B46" s="209" t="s">
        <v>165</v>
      </c>
      <c r="C46" s="131" t="s">
        <v>166</v>
      </c>
      <c r="D46" s="188"/>
      <c r="E46" s="118" t="s">
        <v>326</v>
      </c>
      <c r="F46" s="118" t="s">
        <v>343</v>
      </c>
      <c r="G46" s="118" t="s">
        <v>343</v>
      </c>
    </row>
    <row r="47" spans="1:7">
      <c r="A47" s="208"/>
      <c r="B47" s="209"/>
      <c r="C47" s="131" t="s">
        <v>340</v>
      </c>
      <c r="D47" s="188"/>
      <c r="E47" s="118" t="s">
        <v>326</v>
      </c>
      <c r="F47" s="118" t="s">
        <v>343</v>
      </c>
      <c r="G47" s="118" t="s">
        <v>343</v>
      </c>
    </row>
    <row r="48" spans="1:7">
      <c r="A48" s="208"/>
      <c r="B48" s="209"/>
      <c r="C48" s="131" t="s">
        <v>160</v>
      </c>
      <c r="D48" s="188"/>
      <c r="E48" s="118" t="s">
        <v>326</v>
      </c>
      <c r="F48" s="118" t="s">
        <v>343</v>
      </c>
      <c r="G48" s="118" t="s">
        <v>343</v>
      </c>
    </row>
    <row r="49" spans="1:7" ht="25.5">
      <c r="A49" s="205">
        <v>12</v>
      </c>
      <c r="B49" s="205" t="s">
        <v>346</v>
      </c>
      <c r="C49" s="118" t="s">
        <v>347</v>
      </c>
      <c r="D49" s="205"/>
      <c r="E49" s="118" t="s">
        <v>326</v>
      </c>
      <c r="F49" s="118" t="s">
        <v>343</v>
      </c>
      <c r="G49" s="118" t="s">
        <v>343</v>
      </c>
    </row>
    <row r="50" spans="1:7" ht="38.25">
      <c r="A50" s="188"/>
      <c r="B50" s="188"/>
      <c r="C50" s="118" t="s">
        <v>348</v>
      </c>
      <c r="D50" s="188"/>
      <c r="E50" s="118" t="s">
        <v>326</v>
      </c>
      <c r="F50" s="118" t="s">
        <v>343</v>
      </c>
      <c r="G50" s="118" t="s">
        <v>343</v>
      </c>
    </row>
    <row r="51" spans="1:7" ht="36" customHeight="1">
      <c r="A51" s="188"/>
      <c r="B51" s="188"/>
      <c r="C51" s="118" t="s">
        <v>180</v>
      </c>
      <c r="D51" s="188"/>
      <c r="E51" s="118" t="s">
        <v>326</v>
      </c>
      <c r="F51" s="118" t="s">
        <v>343</v>
      </c>
      <c r="G51" s="118" t="s">
        <v>343</v>
      </c>
    </row>
    <row r="52" spans="1:7" ht="36" customHeight="1">
      <c r="A52" s="206">
        <v>13</v>
      </c>
      <c r="B52" s="206" t="s">
        <v>181</v>
      </c>
      <c r="C52" s="118" t="s">
        <v>349</v>
      </c>
      <c r="D52" s="206"/>
      <c r="E52" s="118" t="s">
        <v>326</v>
      </c>
      <c r="F52" s="118" t="s">
        <v>329</v>
      </c>
      <c r="G52" s="118" t="s">
        <v>343</v>
      </c>
    </row>
    <row r="53" spans="1:7" ht="18.75" customHeight="1">
      <c r="A53" s="205"/>
      <c r="B53" s="205"/>
      <c r="C53" s="101" t="s">
        <v>183</v>
      </c>
      <c r="D53" s="205"/>
      <c r="E53" s="118" t="s">
        <v>326</v>
      </c>
      <c r="F53" s="118" t="s">
        <v>343</v>
      </c>
      <c r="G53" s="118" t="s">
        <v>343</v>
      </c>
    </row>
    <row r="54" spans="1:7" ht="38.25">
      <c r="A54" s="188">
        <v>14</v>
      </c>
      <c r="B54" s="188" t="s">
        <v>184</v>
      </c>
      <c r="C54" s="118" t="s">
        <v>350</v>
      </c>
      <c r="D54" s="206"/>
      <c r="E54" s="118" t="s">
        <v>326</v>
      </c>
      <c r="F54" s="118" t="s">
        <v>343</v>
      </c>
      <c r="G54" s="118" t="s">
        <v>343</v>
      </c>
    </row>
    <row r="55" spans="1:7" ht="31.5" customHeight="1">
      <c r="A55" s="188"/>
      <c r="B55" s="188"/>
      <c r="C55" s="118" t="s">
        <v>186</v>
      </c>
      <c r="D55" s="205"/>
      <c r="E55" s="118" t="s">
        <v>326</v>
      </c>
      <c r="F55" s="118" t="s">
        <v>343</v>
      </c>
      <c r="G55" s="118" t="s">
        <v>343</v>
      </c>
    </row>
    <row r="56" spans="1:7" ht="27.75" customHeight="1">
      <c r="A56" s="206">
        <v>15</v>
      </c>
      <c r="B56" s="206" t="s">
        <v>351</v>
      </c>
      <c r="C56" s="118" t="s">
        <v>190</v>
      </c>
      <c r="D56" s="206"/>
      <c r="E56" s="118" t="s">
        <v>326</v>
      </c>
      <c r="F56" s="118" t="s">
        <v>343</v>
      </c>
      <c r="G56" s="118" t="s">
        <v>343</v>
      </c>
    </row>
    <row r="57" spans="1:7" ht="15" customHeight="1">
      <c r="A57" s="207"/>
      <c r="B57" s="207"/>
      <c r="C57" s="118" t="s">
        <v>191</v>
      </c>
      <c r="D57" s="207"/>
      <c r="E57" s="118" t="s">
        <v>326</v>
      </c>
      <c r="F57" s="118" t="s">
        <v>343</v>
      </c>
      <c r="G57" s="118" t="s">
        <v>343</v>
      </c>
    </row>
    <row r="58" spans="1:7" ht="15" customHeight="1">
      <c r="A58" s="207"/>
      <c r="B58" s="207"/>
      <c r="C58" s="118" t="s">
        <v>192</v>
      </c>
      <c r="D58" s="207"/>
      <c r="E58" s="118" t="s">
        <v>326</v>
      </c>
      <c r="F58" s="118" t="s">
        <v>343</v>
      </c>
      <c r="G58" s="118" t="s">
        <v>343</v>
      </c>
    </row>
    <row r="59" spans="1:7" ht="15" customHeight="1">
      <c r="A59" s="207"/>
      <c r="B59" s="207"/>
      <c r="C59" s="119" t="s">
        <v>193</v>
      </c>
      <c r="D59" s="207"/>
      <c r="E59" s="118" t="s">
        <v>326</v>
      </c>
      <c r="F59" s="118" t="s">
        <v>343</v>
      </c>
      <c r="G59" s="118" t="s">
        <v>343</v>
      </c>
    </row>
    <row r="60" spans="1:7" ht="27.75" customHeight="1">
      <c r="A60" s="207"/>
      <c r="B60" s="207"/>
      <c r="C60" s="119" t="s">
        <v>352</v>
      </c>
      <c r="D60" s="205"/>
      <c r="E60" s="118" t="s">
        <v>326</v>
      </c>
      <c r="F60" s="118" t="s">
        <v>343</v>
      </c>
      <c r="G60" s="118" t="s">
        <v>343</v>
      </c>
    </row>
    <row r="61" spans="1:7" ht="27.75" customHeight="1">
      <c r="A61" s="188">
        <v>16</v>
      </c>
      <c r="B61" s="188" t="s">
        <v>353</v>
      </c>
      <c r="C61" s="119" t="s">
        <v>197</v>
      </c>
      <c r="D61" s="188"/>
      <c r="E61" s="118" t="s">
        <v>326</v>
      </c>
      <c r="F61" s="118" t="s">
        <v>329</v>
      </c>
      <c r="G61" s="118" t="s">
        <v>327</v>
      </c>
    </row>
    <row r="62" spans="1:7" ht="12.75" customHeight="1">
      <c r="A62" s="188"/>
      <c r="B62" s="188"/>
      <c r="C62" s="119" t="s">
        <v>198</v>
      </c>
      <c r="D62" s="188"/>
      <c r="E62" s="118" t="s">
        <v>326</v>
      </c>
      <c r="F62" s="118" t="s">
        <v>343</v>
      </c>
      <c r="G62" s="118" t="s">
        <v>343</v>
      </c>
    </row>
    <row r="63" spans="1:7" ht="12" customHeight="1">
      <c r="A63" s="188"/>
      <c r="B63" s="188"/>
      <c r="C63" s="119" t="s">
        <v>199</v>
      </c>
      <c r="D63" s="188"/>
      <c r="E63" s="118" t="s">
        <v>326</v>
      </c>
      <c r="F63" s="118" t="s">
        <v>329</v>
      </c>
      <c r="G63" s="118" t="s">
        <v>327</v>
      </c>
    </row>
    <row r="64" spans="1:7" ht="27.75" customHeight="1">
      <c r="A64" s="188"/>
      <c r="B64" s="188"/>
      <c r="C64" s="119" t="s">
        <v>200</v>
      </c>
      <c r="D64" s="188"/>
      <c r="E64" s="118" t="s">
        <v>326</v>
      </c>
      <c r="F64" s="118" t="s">
        <v>329</v>
      </c>
      <c r="G64" s="118" t="s">
        <v>327</v>
      </c>
    </row>
    <row r="65" spans="1:7" ht="39" customHeight="1">
      <c r="A65" s="188"/>
      <c r="B65" s="188"/>
      <c r="C65" s="119" t="s">
        <v>201</v>
      </c>
      <c r="D65" s="188"/>
      <c r="E65" s="118" t="s">
        <v>326</v>
      </c>
      <c r="F65" s="118" t="s">
        <v>329</v>
      </c>
      <c r="G65" s="118" t="s">
        <v>327</v>
      </c>
    </row>
    <row r="66" spans="1:7" ht="24" customHeight="1">
      <c r="A66" s="188"/>
      <c r="B66" s="188"/>
      <c r="C66" s="119" t="s">
        <v>202</v>
      </c>
      <c r="D66" s="188"/>
      <c r="E66" s="118" t="s">
        <v>326</v>
      </c>
      <c r="F66" s="118" t="s">
        <v>329</v>
      </c>
      <c r="G66" s="118" t="s">
        <v>327</v>
      </c>
    </row>
    <row r="67" spans="1:7" ht="24.75" customHeight="1">
      <c r="A67" s="188"/>
      <c r="B67" s="188"/>
      <c r="C67" s="119" t="s">
        <v>203</v>
      </c>
      <c r="D67" s="188"/>
      <c r="E67" s="118" t="s">
        <v>326</v>
      </c>
      <c r="F67" s="118" t="s">
        <v>329</v>
      </c>
      <c r="G67" s="118" t="s">
        <v>327</v>
      </c>
    </row>
    <row r="68" spans="1:7" ht="25.5" customHeight="1">
      <c r="A68" s="188"/>
      <c r="B68" s="206"/>
      <c r="C68" s="129" t="s">
        <v>152</v>
      </c>
      <c r="D68" s="206"/>
      <c r="E68" s="118" t="s">
        <v>326</v>
      </c>
      <c r="F68" s="118" t="s">
        <v>329</v>
      </c>
      <c r="G68" s="118" t="s">
        <v>327</v>
      </c>
    </row>
    <row r="69" spans="1:7" ht="78.75" customHeight="1">
      <c r="A69" s="188">
        <v>17</v>
      </c>
      <c r="B69" s="188" t="s">
        <v>354</v>
      </c>
      <c r="C69" s="119" t="s">
        <v>225</v>
      </c>
      <c r="D69" s="188"/>
      <c r="E69" s="118" t="s">
        <v>326</v>
      </c>
      <c r="F69" s="118" t="s">
        <v>343</v>
      </c>
      <c r="G69" s="118" t="s">
        <v>343</v>
      </c>
    </row>
    <row r="70" spans="1:7" ht="42.75" customHeight="1">
      <c r="A70" s="188"/>
      <c r="B70" s="188"/>
      <c r="C70" s="119" t="s">
        <v>226</v>
      </c>
      <c r="D70" s="188"/>
      <c r="E70" s="118" t="s">
        <v>326</v>
      </c>
      <c r="F70" s="118" t="s">
        <v>343</v>
      </c>
      <c r="G70" s="118" t="s">
        <v>343</v>
      </c>
    </row>
    <row r="71" spans="1:7" ht="64.5" customHeight="1">
      <c r="A71" s="188"/>
      <c r="B71" s="188"/>
      <c r="C71" s="119" t="s">
        <v>227</v>
      </c>
      <c r="D71" s="188"/>
      <c r="E71" s="118" t="s">
        <v>326</v>
      </c>
      <c r="F71" s="118" t="s">
        <v>343</v>
      </c>
      <c r="G71" s="118" t="s">
        <v>343</v>
      </c>
    </row>
    <row r="72" spans="1:7" ht="12" customHeight="1">
      <c r="A72" s="188"/>
      <c r="B72" s="188"/>
      <c r="C72" s="119" t="s">
        <v>183</v>
      </c>
      <c r="D72" s="188"/>
      <c r="E72" s="118" t="s">
        <v>326</v>
      </c>
      <c r="F72" s="118" t="s">
        <v>343</v>
      </c>
      <c r="G72" s="118" t="s">
        <v>343</v>
      </c>
    </row>
    <row r="73" spans="1:7">
      <c r="A73" s="204">
        <v>18</v>
      </c>
      <c r="B73" s="204" t="s">
        <v>241</v>
      </c>
      <c r="C73" s="132" t="s">
        <v>355</v>
      </c>
      <c r="D73" s="205"/>
      <c r="E73" s="118" t="s">
        <v>326</v>
      </c>
      <c r="F73" s="118" t="s">
        <v>343</v>
      </c>
      <c r="G73" s="118" t="s">
        <v>343</v>
      </c>
    </row>
    <row r="74" spans="1:7" ht="25.5">
      <c r="A74" s="201"/>
      <c r="B74" s="201"/>
      <c r="C74" s="112" t="s">
        <v>356</v>
      </c>
      <c r="D74" s="188"/>
      <c r="E74" s="118" t="s">
        <v>326</v>
      </c>
      <c r="F74" s="118" t="s">
        <v>343</v>
      </c>
      <c r="G74" s="118" t="s">
        <v>343</v>
      </c>
    </row>
    <row r="75" spans="1:7" ht="38.25">
      <c r="A75" s="201"/>
      <c r="B75" s="201"/>
      <c r="C75" s="112" t="s">
        <v>357</v>
      </c>
      <c r="D75" s="188"/>
      <c r="E75" s="118" t="s">
        <v>326</v>
      </c>
      <c r="F75" s="118" t="s">
        <v>343</v>
      </c>
      <c r="G75" s="118" t="s">
        <v>343</v>
      </c>
    </row>
    <row r="76" spans="1:7" ht="25.5">
      <c r="A76" s="201"/>
      <c r="B76" s="201"/>
      <c r="C76" s="112" t="s">
        <v>358</v>
      </c>
      <c r="D76" s="188"/>
      <c r="E76" s="118" t="s">
        <v>326</v>
      </c>
      <c r="F76" s="118" t="s">
        <v>343</v>
      </c>
      <c r="G76" s="118" t="s">
        <v>343</v>
      </c>
    </row>
    <row r="77" spans="1:7" ht="51">
      <c r="A77" s="201"/>
      <c r="B77" s="201"/>
      <c r="C77" s="112" t="s">
        <v>359</v>
      </c>
      <c r="D77" s="188"/>
      <c r="E77" s="118" t="s">
        <v>326</v>
      </c>
      <c r="F77" s="118" t="s">
        <v>343</v>
      </c>
      <c r="G77" s="118" t="s">
        <v>343</v>
      </c>
    </row>
    <row r="78" spans="1:7" ht="42" customHeight="1">
      <c r="A78" s="187">
        <v>19</v>
      </c>
      <c r="B78" s="187" t="s">
        <v>360</v>
      </c>
      <c r="C78" s="106" t="s">
        <v>361</v>
      </c>
      <c r="D78" s="188"/>
      <c r="E78" s="118" t="s">
        <v>326</v>
      </c>
      <c r="F78" s="118" t="s">
        <v>343</v>
      </c>
      <c r="G78" s="118" t="s">
        <v>343</v>
      </c>
    </row>
    <row r="79" spans="1:7" ht="25.5">
      <c r="A79" s="187"/>
      <c r="B79" s="187"/>
      <c r="C79" s="106" t="s">
        <v>252</v>
      </c>
      <c r="D79" s="188"/>
      <c r="E79" s="118" t="s">
        <v>326</v>
      </c>
      <c r="F79" s="118" t="s">
        <v>343</v>
      </c>
      <c r="G79" s="118" t="s">
        <v>343</v>
      </c>
    </row>
    <row r="80" spans="1:7" ht="25.5">
      <c r="A80" s="187"/>
      <c r="B80" s="187"/>
      <c r="C80" s="106" t="s">
        <v>253</v>
      </c>
      <c r="D80" s="188"/>
      <c r="E80" s="118" t="s">
        <v>326</v>
      </c>
      <c r="F80" s="118" t="s">
        <v>343</v>
      </c>
      <c r="G80" s="118" t="s">
        <v>343</v>
      </c>
    </row>
    <row r="81" spans="1:7">
      <c r="A81" s="187"/>
      <c r="B81" s="187"/>
      <c r="C81" s="106" t="s">
        <v>254</v>
      </c>
      <c r="D81" s="188"/>
      <c r="E81" s="118" t="s">
        <v>326</v>
      </c>
      <c r="F81" s="118" t="s">
        <v>343</v>
      </c>
      <c r="G81" s="118" t="s">
        <v>343</v>
      </c>
    </row>
    <row r="82" spans="1:7" ht="25.5">
      <c r="A82" s="187"/>
      <c r="B82" s="187"/>
      <c r="C82" s="106" t="s">
        <v>255</v>
      </c>
      <c r="D82" s="188"/>
      <c r="E82" s="118" t="s">
        <v>326</v>
      </c>
      <c r="F82" s="118" t="s">
        <v>343</v>
      </c>
      <c r="G82" s="118" t="s">
        <v>343</v>
      </c>
    </row>
    <row r="83" spans="1:7">
      <c r="A83" s="187"/>
      <c r="B83" s="187"/>
      <c r="C83" s="106" t="s">
        <v>362</v>
      </c>
      <c r="D83" s="188"/>
      <c r="E83" s="118" t="s">
        <v>326</v>
      </c>
      <c r="F83" s="118" t="s">
        <v>343</v>
      </c>
      <c r="G83" s="118" t="s">
        <v>343</v>
      </c>
    </row>
    <row r="84" spans="1:7" ht="38.25">
      <c r="A84" s="187"/>
      <c r="B84" s="187"/>
      <c r="C84" s="106" t="s">
        <v>363</v>
      </c>
      <c r="D84" s="188"/>
      <c r="E84" s="118" t="s">
        <v>326</v>
      </c>
      <c r="F84" s="118" t="s">
        <v>343</v>
      </c>
      <c r="G84" s="118" t="s">
        <v>343</v>
      </c>
    </row>
    <row r="85" spans="1:7">
      <c r="A85" s="187"/>
      <c r="B85" s="187"/>
      <c r="C85" s="106" t="s">
        <v>256</v>
      </c>
      <c r="D85" s="188"/>
      <c r="E85" s="118" t="s">
        <v>326</v>
      </c>
      <c r="F85" s="118" t="s">
        <v>343</v>
      </c>
      <c r="G85" s="118" t="s">
        <v>343</v>
      </c>
    </row>
    <row r="86" spans="1:7" ht="104.25" customHeight="1">
      <c r="A86" s="104">
        <v>20</v>
      </c>
      <c r="B86" s="133" t="s">
        <v>364</v>
      </c>
      <c r="C86" s="118" t="s">
        <v>365</v>
      </c>
      <c r="D86" s="105"/>
      <c r="E86" s="118" t="s">
        <v>326</v>
      </c>
      <c r="F86" s="118" t="s">
        <v>343</v>
      </c>
      <c r="G86" s="118" t="s">
        <v>343</v>
      </c>
    </row>
    <row r="87" spans="1:7" s="123" customFormat="1" ht="63" customHeight="1">
      <c r="A87" s="105">
        <v>21</v>
      </c>
      <c r="B87" s="105" t="s">
        <v>366</v>
      </c>
      <c r="C87" s="118" t="s">
        <v>367</v>
      </c>
      <c r="D87" s="134"/>
      <c r="E87" s="118" t="s">
        <v>329</v>
      </c>
      <c r="F87" s="118" t="s">
        <v>326</v>
      </c>
      <c r="G87" s="118" t="s">
        <v>329</v>
      </c>
    </row>
  </sheetData>
  <mergeCells count="60">
    <mergeCell ref="A1:G1"/>
    <mergeCell ref="A3:C4"/>
    <mergeCell ref="D3:D4"/>
    <mergeCell ref="E3:E4"/>
    <mergeCell ref="F3:F4"/>
    <mergeCell ref="G3:G4"/>
    <mergeCell ref="A5:A7"/>
    <mergeCell ref="B5:B7"/>
    <mergeCell ref="D5:D7"/>
    <mergeCell ref="A8:A9"/>
    <mergeCell ref="B8:B9"/>
    <mergeCell ref="D8:D9"/>
    <mergeCell ref="E8:E9"/>
    <mergeCell ref="F8:F9"/>
    <mergeCell ref="G8:G9"/>
    <mergeCell ref="A10:A11"/>
    <mergeCell ref="B10:B11"/>
    <mergeCell ref="D10:D11"/>
    <mergeCell ref="E10:E11"/>
    <mergeCell ref="F10:F11"/>
    <mergeCell ref="G10:G11"/>
    <mergeCell ref="A12:A31"/>
    <mergeCell ref="B12:B31"/>
    <mergeCell ref="D12:D31"/>
    <mergeCell ref="A35:A37"/>
    <mergeCell ref="B35:B37"/>
    <mergeCell ref="D35:D38"/>
    <mergeCell ref="A38:A41"/>
    <mergeCell ref="B38:B41"/>
    <mergeCell ref="D39:D41"/>
    <mergeCell ref="A42:A45"/>
    <mergeCell ref="B42:B45"/>
    <mergeCell ref="D42:D45"/>
    <mergeCell ref="A46:A48"/>
    <mergeCell ref="B46:B48"/>
    <mergeCell ref="D46:D48"/>
    <mergeCell ref="A49:A51"/>
    <mergeCell ref="B49:B51"/>
    <mergeCell ref="D49:D51"/>
    <mergeCell ref="A52:A53"/>
    <mergeCell ref="B52:B53"/>
    <mergeCell ref="D52:D53"/>
    <mergeCell ref="A54:A55"/>
    <mergeCell ref="B54:B55"/>
    <mergeCell ref="D54:D55"/>
    <mergeCell ref="A56:A60"/>
    <mergeCell ref="B56:B60"/>
    <mergeCell ref="D56:D60"/>
    <mergeCell ref="A61:A68"/>
    <mergeCell ref="B61:B68"/>
    <mergeCell ref="D61:D68"/>
    <mergeCell ref="A69:A72"/>
    <mergeCell ref="B69:B72"/>
    <mergeCell ref="D69:D72"/>
    <mergeCell ref="A73:A77"/>
    <mergeCell ref="B73:B77"/>
    <mergeCell ref="D73:D77"/>
    <mergeCell ref="A78:A85"/>
    <mergeCell ref="B78:B85"/>
    <mergeCell ref="D78:D85"/>
  </mergeCells>
  <printOptions horizontalCentered="1"/>
  <pageMargins left="0.70866141732283472" right="0.70866141732283472" top="0.74803149606299213" bottom="0.74803149606299213" header="0.31496062992125984" footer="0.31496062992125984"/>
  <pageSetup scale="77" orientation="portrait" r:id="rId1"/>
  <legacyDrawing r:id="rId2"/>
</worksheet>
</file>

<file path=xl/worksheets/sheet2.xml><?xml version="1.0" encoding="utf-8"?>
<worksheet xmlns="http://schemas.openxmlformats.org/spreadsheetml/2006/main" xmlns:r="http://schemas.openxmlformats.org/officeDocument/2006/relationships">
  <dimension ref="B1:E15"/>
  <sheetViews>
    <sheetView workbookViewId="0">
      <selection activeCell="B13" sqref="B13:E13"/>
    </sheetView>
  </sheetViews>
  <sheetFormatPr baseColWidth="10" defaultColWidth="12.42578125" defaultRowHeight="15.75"/>
  <cols>
    <col min="1" max="1" width="12.42578125" style="14"/>
    <col min="2" max="2" width="33" style="15" customWidth="1"/>
    <col min="3" max="3" width="38.28515625" style="14" customWidth="1"/>
    <col min="4" max="5" width="33" style="14" customWidth="1"/>
    <col min="6" max="16384" width="12.42578125" style="14"/>
  </cols>
  <sheetData>
    <row r="1" spans="2:5">
      <c r="B1" s="151" t="s">
        <v>23</v>
      </c>
      <c r="C1" s="151"/>
      <c r="D1" s="151"/>
      <c r="E1" s="151"/>
    </row>
    <row r="2" spans="2:5" ht="16.5" thickBot="1">
      <c r="B2" s="152"/>
      <c r="C2" s="152"/>
      <c r="D2" s="152"/>
      <c r="E2" s="152"/>
    </row>
    <row r="3" spans="2:5" ht="69" customHeight="1">
      <c r="B3" s="31" t="s">
        <v>11</v>
      </c>
      <c r="C3" s="59" t="s">
        <v>106</v>
      </c>
      <c r="D3" s="32" t="s">
        <v>7</v>
      </c>
      <c r="E3" s="60">
        <v>42735</v>
      </c>
    </row>
    <row r="4" spans="2:5" ht="62.25" customHeight="1" thickBot="1">
      <c r="B4" s="33" t="s">
        <v>8</v>
      </c>
      <c r="C4" s="84" t="s">
        <v>139</v>
      </c>
      <c r="D4" s="34" t="s">
        <v>9</v>
      </c>
      <c r="E4" s="61" t="s">
        <v>140</v>
      </c>
    </row>
    <row r="5" spans="2:5" ht="376.5" customHeight="1">
      <c r="B5" s="29" t="s">
        <v>12</v>
      </c>
      <c r="C5" s="59" t="s">
        <v>107</v>
      </c>
      <c r="D5" s="34" t="s">
        <v>13</v>
      </c>
      <c r="E5" s="62" t="s">
        <v>141</v>
      </c>
    </row>
    <row r="6" spans="2:5" ht="39.75" customHeight="1" thickBot="1">
      <c r="B6" s="33" t="s">
        <v>14</v>
      </c>
      <c r="C6" s="83">
        <v>42500</v>
      </c>
      <c r="D6" s="34" t="s">
        <v>10</v>
      </c>
      <c r="E6" s="86">
        <v>0.27</v>
      </c>
    </row>
    <row r="7" spans="2:5" ht="57" customHeight="1">
      <c r="B7" s="29" t="s">
        <v>19</v>
      </c>
      <c r="C7" s="35" t="s">
        <v>114</v>
      </c>
      <c r="D7" s="36" t="s">
        <v>24</v>
      </c>
      <c r="E7" s="37" t="s">
        <v>20</v>
      </c>
    </row>
    <row r="8" spans="2:5" ht="91.5" customHeight="1">
      <c r="B8" s="38" t="s">
        <v>25</v>
      </c>
      <c r="C8" s="153" t="s">
        <v>370</v>
      </c>
      <c r="D8" s="154"/>
      <c r="E8" s="155"/>
    </row>
    <row r="9" spans="2:5" ht="96.75" customHeight="1">
      <c r="B9" s="39" t="s">
        <v>26</v>
      </c>
      <c r="C9" s="156"/>
      <c r="D9" s="156"/>
      <c r="E9" s="156"/>
    </row>
    <row r="10" spans="2:5" ht="96.75" customHeight="1">
      <c r="B10" s="39" t="s">
        <v>28</v>
      </c>
      <c r="C10" s="157" t="s">
        <v>29</v>
      </c>
      <c r="D10" s="158"/>
      <c r="E10" s="159"/>
    </row>
    <row r="11" spans="2:5" ht="96.75" customHeight="1">
      <c r="B11" s="38" t="s">
        <v>30</v>
      </c>
      <c r="C11" s="40" t="s">
        <v>109</v>
      </c>
      <c r="D11" s="158" t="s">
        <v>31</v>
      </c>
      <c r="E11" s="159"/>
    </row>
    <row r="12" spans="2:5" ht="81" customHeight="1" thickBot="1">
      <c r="B12" s="39" t="s">
        <v>32</v>
      </c>
      <c r="C12" s="40" t="s">
        <v>109</v>
      </c>
      <c r="D12" s="158" t="s">
        <v>33</v>
      </c>
      <c r="E12" s="159"/>
    </row>
    <row r="13" spans="2:5" ht="42" customHeight="1" thickBot="1">
      <c r="B13" s="148" t="s">
        <v>34</v>
      </c>
      <c r="C13" s="149"/>
      <c r="D13" s="149"/>
      <c r="E13" s="150"/>
    </row>
    <row r="14" spans="2:5" ht="69.95" customHeight="1"/>
    <row r="15" spans="2:5" ht="33" customHeight="1"/>
  </sheetData>
  <mergeCells count="7">
    <mergeCell ref="B13:E13"/>
    <mergeCell ref="B1:E2"/>
    <mergeCell ref="C8:E8"/>
    <mergeCell ref="C9:E9"/>
    <mergeCell ref="C10:E10"/>
    <mergeCell ref="D11:E11"/>
    <mergeCell ref="D12:E12"/>
  </mergeCells>
  <pageMargins left="0.75" right="0.75" top="1" bottom="1" header="0.5" footer="0.5"/>
  <pageSetup scale="61" orientation="portrait" horizontalDpi="1200" verticalDpi="1200"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2:AB54"/>
  <sheetViews>
    <sheetView showGridLines="0" zoomScaleNormal="100" workbookViewId="0">
      <selection activeCell="B47" sqref="B47:AB54"/>
    </sheetView>
  </sheetViews>
  <sheetFormatPr baseColWidth="10" defaultColWidth="3.140625" defaultRowHeight="16.5"/>
  <cols>
    <col min="1" max="1" width="5.140625" style="1" customWidth="1"/>
    <col min="2" max="2" width="41.140625" style="3" customWidth="1"/>
    <col min="3" max="3" width="20.85546875" style="3" customWidth="1"/>
    <col min="4" max="4" width="15.5703125" style="3" customWidth="1"/>
    <col min="5" max="5" width="14.85546875" style="3" customWidth="1"/>
    <col min="6" max="6" width="11.7109375" style="2" customWidth="1"/>
    <col min="7" max="7" width="12.140625" style="2" customWidth="1"/>
    <col min="8" max="8" width="11.85546875" style="2" customWidth="1"/>
    <col min="9" max="9" width="13.28515625" style="2" customWidth="1"/>
    <col min="10" max="10" width="36.7109375" style="12" customWidth="1"/>
    <col min="11" max="11" width="3.140625" style="1" customWidth="1"/>
    <col min="12" max="16384" width="3.140625" style="1"/>
  </cols>
  <sheetData>
    <row r="2" spans="1:12" ht="14.25">
      <c r="B2" s="171" t="s">
        <v>4</v>
      </c>
      <c r="C2" s="171"/>
      <c r="D2" s="171"/>
      <c r="E2" s="171"/>
      <c r="F2" s="171"/>
      <c r="G2" s="171"/>
      <c r="H2" s="171"/>
      <c r="I2" s="171"/>
      <c r="J2" s="171"/>
    </row>
    <row r="3" spans="1:12" ht="21" customHeight="1">
      <c r="B3" s="171"/>
      <c r="C3" s="171"/>
      <c r="D3" s="171"/>
      <c r="E3" s="171"/>
      <c r="F3" s="171"/>
      <c r="G3" s="171"/>
      <c r="H3" s="171"/>
      <c r="I3" s="171"/>
      <c r="J3" s="171"/>
    </row>
    <row r="4" spans="1:12" ht="18.75" customHeight="1">
      <c r="B4" s="171"/>
      <c r="C4" s="171"/>
      <c r="D4" s="171"/>
      <c r="E4" s="171"/>
      <c r="F4" s="171"/>
      <c r="G4" s="171"/>
      <c r="H4" s="171"/>
      <c r="I4" s="171"/>
      <c r="J4" s="171"/>
    </row>
    <row r="5" spans="1:12" ht="50.25" customHeight="1">
      <c r="B5" s="172" t="s">
        <v>35</v>
      </c>
      <c r="C5" s="172"/>
      <c r="D5" s="172"/>
      <c r="E5" s="172"/>
      <c r="F5" s="172"/>
      <c r="G5" s="172"/>
      <c r="H5" s="172"/>
      <c r="I5" s="172"/>
      <c r="J5" s="172"/>
      <c r="K5" s="172"/>
      <c r="L5" s="172"/>
    </row>
    <row r="7" spans="1:12" ht="8.25" customHeight="1">
      <c r="A7" s="4"/>
      <c r="B7" s="5"/>
      <c r="C7" s="5"/>
      <c r="D7" s="5"/>
      <c r="E7" s="5"/>
      <c r="F7" s="5"/>
      <c r="G7" s="5"/>
      <c r="H7" s="5"/>
      <c r="I7" s="5"/>
      <c r="J7" s="10"/>
    </row>
    <row r="8" spans="1:12" s="7" customFormat="1" ht="33.75" customHeight="1">
      <c r="A8" s="41" t="s">
        <v>5</v>
      </c>
      <c r="B8" s="42" t="s">
        <v>36</v>
      </c>
      <c r="C8" s="42" t="s">
        <v>0</v>
      </c>
      <c r="D8" s="43" t="s">
        <v>1</v>
      </c>
      <c r="E8" s="43" t="s">
        <v>3</v>
      </c>
      <c r="F8" s="42" t="s">
        <v>37</v>
      </c>
      <c r="G8" s="43" t="s">
        <v>2</v>
      </c>
      <c r="H8" s="6"/>
      <c r="I8" s="6"/>
      <c r="J8" s="11"/>
    </row>
    <row r="9" spans="1:12" ht="15.75" customHeight="1">
      <c r="A9" s="44"/>
      <c r="B9" s="45"/>
      <c r="C9" s="45"/>
      <c r="D9" s="45"/>
      <c r="E9" s="45"/>
      <c r="F9" s="45"/>
      <c r="G9" s="46">
        <f>+(G10+G12+G15+G20+G27+G31+G35+G39)/8</f>
        <v>0.27111111111111108</v>
      </c>
      <c r="H9" s="8"/>
      <c r="I9" s="8"/>
      <c r="K9" s="2"/>
    </row>
    <row r="10" spans="1:12" s="19" customFormat="1" ht="60.75" customHeight="1">
      <c r="A10" s="47">
        <v>1</v>
      </c>
      <c r="B10" s="48" t="s">
        <v>38</v>
      </c>
      <c r="C10" s="49" t="s">
        <v>39</v>
      </c>
      <c r="D10" s="50">
        <v>42373</v>
      </c>
      <c r="E10" s="50">
        <v>42735</v>
      </c>
      <c r="F10" s="51">
        <f t="shared" ref="F10:F40" si="0">E10-D10</f>
        <v>362</v>
      </c>
      <c r="G10" s="52">
        <f>+(G11+G14+G17+G21+G23+G29+G32+G34+G37+G40)/10</f>
        <v>0.08</v>
      </c>
      <c r="H10" s="16"/>
      <c r="I10" s="17"/>
      <c r="J10" s="18"/>
    </row>
    <row r="11" spans="1:12" s="19" customFormat="1" ht="52.5" customHeight="1">
      <c r="A11" s="47" t="s">
        <v>40</v>
      </c>
      <c r="B11" s="48" t="s">
        <v>41</v>
      </c>
      <c r="C11" s="49" t="s">
        <v>39</v>
      </c>
      <c r="D11" s="50">
        <v>42373</v>
      </c>
      <c r="E11" s="50">
        <v>42415</v>
      </c>
      <c r="F11" s="51">
        <f t="shared" si="0"/>
        <v>42</v>
      </c>
      <c r="G11" s="52">
        <v>0.8</v>
      </c>
      <c r="H11" s="16"/>
      <c r="I11" s="17"/>
      <c r="J11" s="18"/>
    </row>
    <row r="12" spans="1:12" s="19" customFormat="1" ht="57.75" customHeight="1">
      <c r="A12" s="47">
        <v>2</v>
      </c>
      <c r="B12" s="48" t="s">
        <v>42</v>
      </c>
      <c r="C12" s="49" t="s">
        <v>39</v>
      </c>
      <c r="D12" s="50">
        <v>42373</v>
      </c>
      <c r="E12" s="50">
        <v>42735</v>
      </c>
      <c r="F12" s="51">
        <f t="shared" si="0"/>
        <v>362</v>
      </c>
      <c r="G12" s="52">
        <f>+(G13+G18+G22+G24+G25+G28+G30+G33+G36)/9</f>
        <v>8.8888888888888892E-2</v>
      </c>
      <c r="H12" s="16"/>
      <c r="I12" s="17"/>
      <c r="J12" s="18"/>
    </row>
    <row r="13" spans="1:12" s="19" customFormat="1" ht="54" customHeight="1">
      <c r="A13" s="47" t="s">
        <v>43</v>
      </c>
      <c r="B13" s="48" t="s">
        <v>44</v>
      </c>
      <c r="C13" s="49" t="s">
        <v>39</v>
      </c>
      <c r="D13" s="50">
        <v>42373</v>
      </c>
      <c r="E13" s="50">
        <v>42415</v>
      </c>
      <c r="F13" s="51">
        <f t="shared" si="0"/>
        <v>42</v>
      </c>
      <c r="G13" s="52">
        <v>0.8</v>
      </c>
      <c r="H13" s="16"/>
      <c r="I13" s="17"/>
      <c r="J13" s="18"/>
    </row>
    <row r="14" spans="1:12" s="19" customFormat="1" ht="53.25" customHeight="1">
      <c r="A14" s="47" t="s">
        <v>45</v>
      </c>
      <c r="B14" s="53" t="s">
        <v>46</v>
      </c>
      <c r="C14" s="49" t="s">
        <v>47</v>
      </c>
      <c r="D14" s="50">
        <v>42373</v>
      </c>
      <c r="E14" s="50">
        <v>42551</v>
      </c>
      <c r="F14" s="51">
        <f t="shared" si="0"/>
        <v>178</v>
      </c>
      <c r="G14" s="52">
        <v>0</v>
      </c>
      <c r="H14" s="16"/>
      <c r="I14" s="17"/>
      <c r="J14" s="18"/>
    </row>
    <row r="15" spans="1:12" s="19" customFormat="1" ht="59.25" customHeight="1">
      <c r="A15" s="47">
        <v>3</v>
      </c>
      <c r="B15" s="48" t="s">
        <v>48</v>
      </c>
      <c r="C15" s="54" t="s">
        <v>49</v>
      </c>
      <c r="D15" s="50">
        <v>42401</v>
      </c>
      <c r="E15" s="50">
        <v>42735</v>
      </c>
      <c r="F15" s="51">
        <f t="shared" si="0"/>
        <v>334</v>
      </c>
      <c r="G15" s="52">
        <f>+(G16+G19+G26+G38)/4</f>
        <v>0</v>
      </c>
      <c r="H15" s="16"/>
      <c r="I15" s="17"/>
      <c r="J15" s="18"/>
    </row>
    <row r="16" spans="1:12" s="19" customFormat="1" ht="51" customHeight="1">
      <c r="A16" s="55" t="s">
        <v>50</v>
      </c>
      <c r="B16" s="48" t="s">
        <v>51</v>
      </c>
      <c r="C16" s="56" t="s">
        <v>52</v>
      </c>
      <c r="D16" s="57">
        <v>42401</v>
      </c>
      <c r="E16" s="50">
        <v>42429</v>
      </c>
      <c r="F16" s="51">
        <f t="shared" si="0"/>
        <v>28</v>
      </c>
      <c r="G16" s="52">
        <v>0</v>
      </c>
      <c r="H16" s="16"/>
      <c r="I16" s="17"/>
      <c r="J16" s="18"/>
    </row>
    <row r="17" spans="1:10" s="19" customFormat="1" ht="51.75" customHeight="1">
      <c r="A17" s="47" t="s">
        <v>53</v>
      </c>
      <c r="B17" s="48" t="s">
        <v>54</v>
      </c>
      <c r="C17" s="49" t="s">
        <v>47</v>
      </c>
      <c r="D17" s="50">
        <v>42416</v>
      </c>
      <c r="E17" s="50">
        <v>42444</v>
      </c>
      <c r="F17" s="51">
        <f t="shared" si="0"/>
        <v>28</v>
      </c>
      <c r="G17" s="52">
        <v>0</v>
      </c>
      <c r="H17" s="16"/>
      <c r="I17" s="17"/>
      <c r="J17" s="18"/>
    </row>
    <row r="18" spans="1:10" s="19" customFormat="1" ht="52.5" customHeight="1">
      <c r="A18" s="47" t="s">
        <v>55</v>
      </c>
      <c r="B18" s="48" t="s">
        <v>56</v>
      </c>
      <c r="C18" s="49" t="s">
        <v>47</v>
      </c>
      <c r="D18" s="50">
        <v>42416</v>
      </c>
      <c r="E18" s="50">
        <v>42444</v>
      </c>
      <c r="F18" s="51">
        <f t="shared" si="0"/>
        <v>28</v>
      </c>
      <c r="G18" s="52">
        <v>0</v>
      </c>
      <c r="H18" s="16"/>
      <c r="I18" s="17"/>
      <c r="J18" s="18"/>
    </row>
    <row r="19" spans="1:10" s="19" customFormat="1" ht="54.75" customHeight="1">
      <c r="A19" s="55" t="s">
        <v>57</v>
      </c>
      <c r="B19" s="48" t="s">
        <v>58</v>
      </c>
      <c r="C19" s="56" t="s">
        <v>52</v>
      </c>
      <c r="D19" s="57">
        <v>42430</v>
      </c>
      <c r="E19" s="50">
        <v>42490</v>
      </c>
      <c r="F19" s="51">
        <f t="shared" si="0"/>
        <v>60</v>
      </c>
      <c r="G19" s="52">
        <v>0</v>
      </c>
      <c r="H19" s="16"/>
      <c r="I19" s="17"/>
      <c r="J19" s="18"/>
    </row>
    <row r="20" spans="1:10" s="19" customFormat="1" ht="54" customHeight="1">
      <c r="A20" s="47">
        <v>4</v>
      </c>
      <c r="B20" s="58" t="s">
        <v>59</v>
      </c>
      <c r="C20" s="49" t="s">
        <v>21</v>
      </c>
      <c r="D20" s="50">
        <v>42439</v>
      </c>
      <c r="E20" s="50">
        <v>42439</v>
      </c>
      <c r="F20" s="51">
        <f t="shared" si="0"/>
        <v>0</v>
      </c>
      <c r="G20" s="52">
        <v>1</v>
      </c>
      <c r="H20" s="16"/>
      <c r="I20" s="17"/>
      <c r="J20" s="18"/>
    </row>
    <row r="21" spans="1:10" s="19" customFormat="1" ht="54" customHeight="1">
      <c r="A21" s="47" t="s">
        <v>60</v>
      </c>
      <c r="B21" s="58" t="s">
        <v>61</v>
      </c>
      <c r="C21" s="49" t="s">
        <v>39</v>
      </c>
      <c r="D21" s="50">
        <v>42445</v>
      </c>
      <c r="E21" s="50">
        <v>42475</v>
      </c>
      <c r="F21" s="51">
        <f t="shared" si="0"/>
        <v>30</v>
      </c>
      <c r="G21" s="52">
        <v>0</v>
      </c>
      <c r="H21" s="16"/>
      <c r="I21" s="17"/>
      <c r="J21" s="18"/>
    </row>
    <row r="22" spans="1:10" s="19" customFormat="1" ht="58.5" customHeight="1">
      <c r="A22" s="47" t="s">
        <v>62</v>
      </c>
      <c r="B22" s="53" t="s">
        <v>63</v>
      </c>
      <c r="C22" s="49" t="s">
        <v>39</v>
      </c>
      <c r="D22" s="50">
        <v>42445</v>
      </c>
      <c r="E22" s="50">
        <v>42475</v>
      </c>
      <c r="F22" s="51">
        <f t="shared" si="0"/>
        <v>30</v>
      </c>
      <c r="G22" s="52">
        <v>0</v>
      </c>
      <c r="H22" s="16"/>
      <c r="I22" s="17"/>
      <c r="J22" s="18"/>
    </row>
    <row r="23" spans="1:10" s="19" customFormat="1" ht="57" customHeight="1">
      <c r="A23" s="47" t="s">
        <v>64</v>
      </c>
      <c r="B23" s="58" t="s">
        <v>65</v>
      </c>
      <c r="C23" s="49" t="s">
        <v>66</v>
      </c>
      <c r="D23" s="50">
        <v>42476</v>
      </c>
      <c r="E23" s="50">
        <v>42490</v>
      </c>
      <c r="F23" s="51">
        <f t="shared" si="0"/>
        <v>14</v>
      </c>
      <c r="G23" s="52">
        <v>0</v>
      </c>
      <c r="H23" s="16"/>
      <c r="I23" s="17"/>
      <c r="J23" s="18"/>
    </row>
    <row r="24" spans="1:10" ht="43.5" customHeight="1">
      <c r="A24" s="47" t="s">
        <v>67</v>
      </c>
      <c r="B24" s="58" t="s">
        <v>68</v>
      </c>
      <c r="C24" s="49" t="s">
        <v>66</v>
      </c>
      <c r="D24" s="50">
        <v>42476</v>
      </c>
      <c r="E24" s="50">
        <v>42490</v>
      </c>
      <c r="F24" s="51">
        <f t="shared" si="0"/>
        <v>14</v>
      </c>
      <c r="G24" s="52">
        <v>0</v>
      </c>
      <c r="H24" s="13"/>
      <c r="I24" s="9"/>
    </row>
    <row r="25" spans="1:10" ht="57" customHeight="1">
      <c r="A25" s="47" t="s">
        <v>69</v>
      </c>
      <c r="B25" s="58" t="s">
        <v>70</v>
      </c>
      <c r="C25" s="49" t="s">
        <v>47</v>
      </c>
      <c r="D25" s="50">
        <v>42491</v>
      </c>
      <c r="E25" s="50">
        <v>42505</v>
      </c>
      <c r="F25" s="51">
        <f t="shared" si="0"/>
        <v>14</v>
      </c>
      <c r="G25" s="52">
        <v>0</v>
      </c>
      <c r="H25" s="13"/>
      <c r="I25" s="9"/>
    </row>
    <row r="26" spans="1:10" s="19" customFormat="1" ht="39.75" customHeight="1">
      <c r="A26" s="55" t="s">
        <v>71</v>
      </c>
      <c r="B26" s="48" t="s">
        <v>72</v>
      </c>
      <c r="C26" s="56" t="s">
        <v>73</v>
      </c>
      <c r="D26" s="57">
        <v>42491</v>
      </c>
      <c r="E26" s="50">
        <v>42674</v>
      </c>
      <c r="F26" s="51">
        <f t="shared" si="0"/>
        <v>183</v>
      </c>
      <c r="G26" s="52">
        <v>0</v>
      </c>
      <c r="H26" s="16"/>
      <c r="I26" s="17"/>
      <c r="J26" s="18"/>
    </row>
    <row r="27" spans="1:10" s="19" customFormat="1" ht="42.75" customHeight="1">
      <c r="A27" s="47">
        <v>5</v>
      </c>
      <c r="B27" s="58" t="s">
        <v>74</v>
      </c>
      <c r="C27" s="49" t="s">
        <v>21</v>
      </c>
      <c r="D27" s="50">
        <v>42500</v>
      </c>
      <c r="E27" s="50">
        <v>42500</v>
      </c>
      <c r="F27" s="51">
        <f t="shared" si="0"/>
        <v>0</v>
      </c>
      <c r="G27" s="52">
        <v>1</v>
      </c>
      <c r="H27" s="16"/>
      <c r="I27" s="17"/>
      <c r="J27" s="18"/>
    </row>
    <row r="28" spans="1:10" s="19" customFormat="1" ht="40.5" customHeight="1">
      <c r="A28" s="47" t="s">
        <v>75</v>
      </c>
      <c r="B28" s="58" t="s">
        <v>76</v>
      </c>
      <c r="C28" s="49" t="s">
        <v>77</v>
      </c>
      <c r="D28" s="50">
        <v>42506</v>
      </c>
      <c r="E28" s="50">
        <v>42551</v>
      </c>
      <c r="F28" s="51">
        <f t="shared" si="0"/>
        <v>45</v>
      </c>
      <c r="G28" s="52">
        <v>0</v>
      </c>
      <c r="H28" s="16"/>
      <c r="I28" s="17"/>
      <c r="J28" s="18"/>
    </row>
    <row r="29" spans="1:10" s="19" customFormat="1" ht="47.25" customHeight="1">
      <c r="A29" s="47" t="s">
        <v>78</v>
      </c>
      <c r="B29" s="58" t="s">
        <v>79</v>
      </c>
      <c r="C29" s="49" t="s">
        <v>47</v>
      </c>
      <c r="D29" s="50">
        <v>42552</v>
      </c>
      <c r="E29" s="50">
        <v>42566</v>
      </c>
      <c r="F29" s="51">
        <f t="shared" si="0"/>
        <v>14</v>
      </c>
      <c r="G29" s="52">
        <v>0</v>
      </c>
      <c r="H29" s="16"/>
      <c r="I29" s="17"/>
      <c r="J29" s="18"/>
    </row>
    <row r="30" spans="1:10" s="19" customFormat="1" ht="57" customHeight="1">
      <c r="A30" s="47" t="s">
        <v>80</v>
      </c>
      <c r="B30" s="58" t="s">
        <v>81</v>
      </c>
      <c r="C30" s="49" t="s">
        <v>47</v>
      </c>
      <c r="D30" s="50">
        <v>42552</v>
      </c>
      <c r="E30" s="50">
        <v>42597</v>
      </c>
      <c r="F30" s="51">
        <f>E30-D30</f>
        <v>45</v>
      </c>
      <c r="G30" s="52">
        <v>0</v>
      </c>
      <c r="H30" s="16"/>
      <c r="I30" s="17"/>
      <c r="J30" s="18"/>
    </row>
    <row r="31" spans="1:10" s="19" customFormat="1" ht="41.25" customHeight="1">
      <c r="A31" s="47">
        <v>6</v>
      </c>
      <c r="B31" s="58" t="s">
        <v>82</v>
      </c>
      <c r="C31" s="49" t="s">
        <v>21</v>
      </c>
      <c r="D31" s="50">
        <v>42561</v>
      </c>
      <c r="E31" s="50">
        <v>42561</v>
      </c>
      <c r="F31" s="51">
        <f t="shared" si="0"/>
        <v>0</v>
      </c>
      <c r="G31" s="52">
        <v>0</v>
      </c>
      <c r="H31" s="16"/>
      <c r="I31" s="17"/>
      <c r="J31" s="18"/>
    </row>
    <row r="32" spans="1:10" s="19" customFormat="1" ht="47.25" customHeight="1">
      <c r="A32" s="47" t="s">
        <v>83</v>
      </c>
      <c r="B32" s="58" t="s">
        <v>84</v>
      </c>
      <c r="C32" s="49" t="s">
        <v>77</v>
      </c>
      <c r="D32" s="50">
        <v>42567</v>
      </c>
      <c r="E32" s="50">
        <v>42613</v>
      </c>
      <c r="F32" s="51">
        <f t="shared" si="0"/>
        <v>46</v>
      </c>
      <c r="G32" s="52">
        <v>0</v>
      </c>
      <c r="H32" s="16"/>
      <c r="I32" s="17"/>
      <c r="J32" s="18"/>
    </row>
    <row r="33" spans="1:28" s="19" customFormat="1" ht="47.25" customHeight="1">
      <c r="A33" s="47" t="s">
        <v>85</v>
      </c>
      <c r="B33" s="58" t="s">
        <v>86</v>
      </c>
      <c r="C33" s="49" t="s">
        <v>87</v>
      </c>
      <c r="D33" s="50">
        <v>42614</v>
      </c>
      <c r="E33" s="50">
        <v>42643</v>
      </c>
      <c r="F33" s="51">
        <f>E33-D33</f>
        <v>29</v>
      </c>
      <c r="G33" s="52">
        <v>0</v>
      </c>
      <c r="H33" s="16"/>
      <c r="I33" s="17"/>
      <c r="J33" s="18"/>
    </row>
    <row r="34" spans="1:28" s="19" customFormat="1" ht="47.25" customHeight="1">
      <c r="A34" s="47" t="s">
        <v>88</v>
      </c>
      <c r="B34" s="58" t="s">
        <v>89</v>
      </c>
      <c r="C34" s="49" t="s">
        <v>47</v>
      </c>
      <c r="D34" s="50">
        <v>42614</v>
      </c>
      <c r="E34" s="50">
        <v>42658</v>
      </c>
      <c r="F34" s="51">
        <f>E34-D34</f>
        <v>44</v>
      </c>
      <c r="G34" s="52">
        <v>0</v>
      </c>
      <c r="H34" s="16"/>
      <c r="I34" s="17"/>
      <c r="J34" s="18"/>
    </row>
    <row r="35" spans="1:28" s="19" customFormat="1" ht="38.25" customHeight="1">
      <c r="A35" s="47">
        <v>7</v>
      </c>
      <c r="B35" s="58" t="s">
        <v>90</v>
      </c>
      <c r="C35" s="49" t="s">
        <v>21</v>
      </c>
      <c r="D35" s="50">
        <v>42623</v>
      </c>
      <c r="E35" s="50">
        <v>42623</v>
      </c>
      <c r="F35" s="51">
        <f t="shared" si="0"/>
        <v>0</v>
      </c>
      <c r="G35" s="52">
        <v>0</v>
      </c>
      <c r="H35" s="16"/>
      <c r="I35" s="17"/>
      <c r="J35" s="18"/>
    </row>
    <row r="36" spans="1:28" s="19" customFormat="1" ht="54" customHeight="1">
      <c r="A36" s="47" t="s">
        <v>91</v>
      </c>
      <c r="B36" s="58" t="s">
        <v>92</v>
      </c>
      <c r="C36" s="49" t="s">
        <v>47</v>
      </c>
      <c r="D36" s="50">
        <v>42644</v>
      </c>
      <c r="E36" s="50">
        <v>42658</v>
      </c>
      <c r="F36" s="51">
        <f t="shared" si="0"/>
        <v>14</v>
      </c>
      <c r="G36" s="52">
        <v>0</v>
      </c>
      <c r="H36" s="16"/>
      <c r="I36" s="17"/>
      <c r="J36" s="18"/>
    </row>
    <row r="37" spans="1:28" s="19" customFormat="1" ht="54" customHeight="1">
      <c r="A37" s="47" t="s">
        <v>93</v>
      </c>
      <c r="B37" s="58" t="s">
        <v>94</v>
      </c>
      <c r="C37" s="49" t="s">
        <v>87</v>
      </c>
      <c r="D37" s="50">
        <v>42659</v>
      </c>
      <c r="E37" s="50">
        <v>42689</v>
      </c>
      <c r="F37" s="51">
        <f>E37-D37</f>
        <v>30</v>
      </c>
      <c r="G37" s="52">
        <v>0</v>
      </c>
      <c r="H37" s="16"/>
      <c r="I37" s="17"/>
      <c r="J37" s="18"/>
    </row>
    <row r="38" spans="1:28" s="19" customFormat="1" ht="50.25" customHeight="1">
      <c r="A38" s="55" t="s">
        <v>95</v>
      </c>
      <c r="B38" s="48" t="s">
        <v>96</v>
      </c>
      <c r="C38" s="56" t="s">
        <v>49</v>
      </c>
      <c r="D38" s="57">
        <v>42675</v>
      </c>
      <c r="E38" s="50">
        <v>42704</v>
      </c>
      <c r="F38" s="51">
        <f t="shared" si="0"/>
        <v>29</v>
      </c>
      <c r="G38" s="52">
        <v>0</v>
      </c>
      <c r="H38" s="16"/>
      <c r="I38" s="17"/>
      <c r="J38" s="18"/>
    </row>
    <row r="39" spans="1:28" s="19" customFormat="1" ht="42" customHeight="1">
      <c r="A39" s="47">
        <v>8</v>
      </c>
      <c r="B39" s="58" t="s">
        <v>97</v>
      </c>
      <c r="C39" s="49" t="s">
        <v>21</v>
      </c>
      <c r="D39" s="50">
        <v>42684</v>
      </c>
      <c r="E39" s="50">
        <v>42684</v>
      </c>
      <c r="F39" s="51">
        <f t="shared" si="0"/>
        <v>0</v>
      </c>
      <c r="G39" s="52">
        <v>0</v>
      </c>
      <c r="H39" s="16"/>
      <c r="I39" s="17"/>
      <c r="J39" s="18"/>
    </row>
    <row r="40" spans="1:28" s="19" customFormat="1" ht="45" customHeight="1">
      <c r="A40" s="47" t="s">
        <v>98</v>
      </c>
      <c r="B40" s="58" t="s">
        <v>99</v>
      </c>
      <c r="C40" s="49" t="s">
        <v>47</v>
      </c>
      <c r="D40" s="50">
        <v>42690</v>
      </c>
      <c r="E40" s="50">
        <v>42704</v>
      </c>
      <c r="F40" s="51">
        <f t="shared" si="0"/>
        <v>14</v>
      </c>
      <c r="G40" s="52">
        <v>0</v>
      </c>
      <c r="H40" s="16"/>
      <c r="I40" s="17"/>
      <c r="J40" s="18"/>
    </row>
    <row r="41" spans="1:28" ht="14.25">
      <c r="B41" s="173" t="s">
        <v>100</v>
      </c>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row>
    <row r="42" spans="1:28" ht="14.25">
      <c r="B42" s="160" t="s">
        <v>101</v>
      </c>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row>
    <row r="43" spans="1:28" ht="14.25">
      <c r="B43" s="160" t="s">
        <v>102</v>
      </c>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row>
    <row r="44" spans="1:28" ht="14.25">
      <c r="B44" s="160" t="s">
        <v>103</v>
      </c>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row>
    <row r="45" spans="1:28" ht="14.25">
      <c r="B45" s="160" t="s">
        <v>104</v>
      </c>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row>
    <row r="46" spans="1:28" ht="15.75" customHeight="1">
      <c r="B46" s="161" t="s">
        <v>105</v>
      </c>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row>
    <row r="47" spans="1:28" ht="27" customHeight="1">
      <c r="B47" s="162" t="s">
        <v>6</v>
      </c>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4"/>
    </row>
    <row r="48" spans="1:28" ht="27" customHeight="1">
      <c r="B48" s="165"/>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7"/>
    </row>
    <row r="49" spans="2:28" ht="27" customHeight="1">
      <c r="B49" s="165"/>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7"/>
    </row>
    <row r="50" spans="2:28" ht="27" customHeight="1">
      <c r="B50" s="165"/>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7"/>
    </row>
    <row r="51" spans="2:28" ht="27" customHeight="1">
      <c r="B51" s="165"/>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7"/>
    </row>
    <row r="52" spans="2:28" ht="27" customHeight="1">
      <c r="B52" s="165"/>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7"/>
    </row>
    <row r="53" spans="2:28" ht="27" customHeight="1">
      <c r="B53" s="165"/>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7"/>
    </row>
    <row r="54" spans="2:28" ht="27" customHeight="1">
      <c r="B54" s="168"/>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70"/>
    </row>
  </sheetData>
  <mergeCells count="9">
    <mergeCell ref="B45:AB45"/>
    <mergeCell ref="B46:AB46"/>
    <mergeCell ref="B47:AB54"/>
    <mergeCell ref="B2:J4"/>
    <mergeCell ref="B5:L5"/>
    <mergeCell ref="B41:AB41"/>
    <mergeCell ref="B42:AB42"/>
    <mergeCell ref="B43:AB43"/>
    <mergeCell ref="B44:AB44"/>
  </mergeCells>
  <conditionalFormatting sqref="G9">
    <cfRule type="cellIs" dxfId="10" priority="1" operator="between">
      <formula>0.6</formula>
      <formula>1</formula>
    </cfRule>
    <cfRule type="cellIs" dxfId="9" priority="2" operator="between">
      <formula>0.26</formula>
      <formula>0.59</formula>
    </cfRule>
    <cfRule type="cellIs" dxfId="8" priority="3" operator="between">
      <formula>0</formula>
      <formula>0.25</formula>
    </cfRule>
  </conditionalFormatting>
  <pageMargins left="0.45" right="0.45" top="0.5" bottom="0.5" header="0.3" footer="0.3"/>
  <pageSetup scale="55" fitToHeight="0" orientation="landscape" r:id="rId1"/>
  <ignoredErrors>
    <ignoredError sqref="G10 G12 G15" unlockedFormula="1"/>
  </ignoredErrors>
  <drawing r:id="rId2"/>
</worksheet>
</file>

<file path=xl/worksheets/sheet4.xml><?xml version="1.0" encoding="utf-8"?>
<worksheet xmlns="http://schemas.openxmlformats.org/spreadsheetml/2006/main" xmlns:r="http://schemas.openxmlformats.org/officeDocument/2006/relationships">
  <dimension ref="B1:E15"/>
  <sheetViews>
    <sheetView workbookViewId="0">
      <selection activeCell="B13" sqref="B13:E13"/>
    </sheetView>
  </sheetViews>
  <sheetFormatPr baseColWidth="10" defaultColWidth="12.42578125" defaultRowHeight="15.75"/>
  <cols>
    <col min="1" max="1" width="12.42578125" style="14"/>
    <col min="2" max="2" width="33" style="15" customWidth="1"/>
    <col min="3" max="3" width="34.140625" style="14" customWidth="1"/>
    <col min="4" max="4" width="33" style="14" customWidth="1"/>
    <col min="5" max="5" width="43.42578125" style="14" customWidth="1"/>
    <col min="6" max="16384" width="12.42578125" style="14"/>
  </cols>
  <sheetData>
    <row r="1" spans="2:5">
      <c r="B1" s="151" t="s">
        <v>23</v>
      </c>
      <c r="C1" s="151"/>
      <c r="D1" s="151"/>
      <c r="E1" s="151"/>
    </row>
    <row r="2" spans="2:5" ht="16.5" thickBot="1">
      <c r="B2" s="152"/>
      <c r="C2" s="152"/>
      <c r="D2" s="152"/>
      <c r="E2" s="152"/>
    </row>
    <row r="3" spans="2:5" ht="99.75" customHeight="1">
      <c r="B3" s="31" t="s">
        <v>11</v>
      </c>
      <c r="C3" s="59" t="s">
        <v>261</v>
      </c>
      <c r="D3" s="32" t="s">
        <v>7</v>
      </c>
      <c r="E3" s="60">
        <v>42735</v>
      </c>
    </row>
    <row r="4" spans="2:5" ht="62.25" customHeight="1" thickBot="1">
      <c r="B4" s="33" t="s">
        <v>8</v>
      </c>
      <c r="C4" s="82" t="s">
        <v>142</v>
      </c>
      <c r="D4" s="34" t="s">
        <v>9</v>
      </c>
      <c r="E4" s="61" t="s">
        <v>108</v>
      </c>
    </row>
    <row r="5" spans="2:5" ht="348.75" customHeight="1">
      <c r="B5" s="29" t="s">
        <v>12</v>
      </c>
      <c r="C5" s="59" t="s">
        <v>262</v>
      </c>
      <c r="D5" s="34" t="s">
        <v>13</v>
      </c>
      <c r="E5" s="135" t="s">
        <v>138</v>
      </c>
    </row>
    <row r="6" spans="2:5" ht="75" customHeight="1" thickBot="1">
      <c r="B6" s="33" t="s">
        <v>14</v>
      </c>
      <c r="C6" s="83">
        <v>42500</v>
      </c>
      <c r="D6" s="34" t="s">
        <v>10</v>
      </c>
      <c r="E6" s="63">
        <v>0.37</v>
      </c>
    </row>
    <row r="7" spans="2:5" ht="57" customHeight="1">
      <c r="B7" s="29" t="s">
        <v>19</v>
      </c>
      <c r="C7" s="35" t="s">
        <v>145</v>
      </c>
      <c r="D7" s="36" t="s">
        <v>24</v>
      </c>
      <c r="E7" s="37" t="s">
        <v>20</v>
      </c>
    </row>
    <row r="8" spans="2:5" ht="161.25" customHeight="1">
      <c r="B8" s="38" t="s">
        <v>25</v>
      </c>
      <c r="C8" s="174" t="s">
        <v>368</v>
      </c>
      <c r="D8" s="175"/>
      <c r="E8" s="176"/>
    </row>
    <row r="9" spans="2:5" ht="96.75" customHeight="1">
      <c r="B9" s="39" t="s">
        <v>26</v>
      </c>
      <c r="C9" s="156" t="s">
        <v>27</v>
      </c>
      <c r="D9" s="156"/>
      <c r="E9" s="177"/>
    </row>
    <row r="10" spans="2:5" ht="96.75" customHeight="1">
      <c r="B10" s="39" t="s">
        <v>28</v>
      </c>
      <c r="C10" s="157" t="s">
        <v>268</v>
      </c>
      <c r="D10" s="158"/>
      <c r="E10" s="159"/>
    </row>
    <row r="11" spans="2:5" ht="87" customHeight="1">
      <c r="B11" s="38" t="s">
        <v>30</v>
      </c>
      <c r="C11" s="40" t="s">
        <v>109</v>
      </c>
      <c r="D11" s="158" t="s">
        <v>31</v>
      </c>
      <c r="E11" s="159"/>
    </row>
    <row r="12" spans="2:5" ht="87.75" customHeight="1" thickBot="1">
      <c r="B12" s="39" t="s">
        <v>32</v>
      </c>
      <c r="C12" s="40" t="s">
        <v>110</v>
      </c>
      <c r="D12" s="178" t="s">
        <v>369</v>
      </c>
      <c r="E12" s="179"/>
    </row>
    <row r="13" spans="2:5" ht="33.75" customHeight="1" thickBot="1">
      <c r="B13" s="148" t="s">
        <v>34</v>
      </c>
      <c r="C13" s="149"/>
      <c r="D13" s="149"/>
      <c r="E13" s="150"/>
    </row>
    <row r="14" spans="2:5" ht="69.95" customHeight="1"/>
    <row r="15" spans="2:5" ht="33" customHeight="1"/>
  </sheetData>
  <mergeCells count="7">
    <mergeCell ref="B13:E13"/>
    <mergeCell ref="B1:E2"/>
    <mergeCell ref="C8:E8"/>
    <mergeCell ref="C9:E9"/>
    <mergeCell ref="C10:E10"/>
    <mergeCell ref="D11:E11"/>
    <mergeCell ref="D12:E12"/>
  </mergeCells>
  <pageMargins left="0.75" right="0.75" top="1" bottom="1" header="0.5" footer="0.5"/>
  <pageSetup scale="61" orientation="portrait" horizontalDpi="1200" verticalDpi="1200"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sheetPr>
    <pageSetUpPr fitToPage="1"/>
  </sheetPr>
  <dimension ref="A2:AB31"/>
  <sheetViews>
    <sheetView showGridLines="0" zoomScaleNormal="100" workbookViewId="0">
      <selection activeCell="B24" sqref="B24:AB31"/>
    </sheetView>
  </sheetViews>
  <sheetFormatPr baseColWidth="10" defaultColWidth="3.140625" defaultRowHeight="16.5"/>
  <cols>
    <col min="1" max="1" width="5.140625" style="1" customWidth="1"/>
    <col min="2" max="2" width="41.140625" style="3" customWidth="1"/>
    <col min="3" max="3" width="20.85546875" style="3" customWidth="1"/>
    <col min="4" max="4" width="15.5703125" style="3" customWidth="1"/>
    <col min="5" max="5" width="14.85546875" style="3" customWidth="1"/>
    <col min="6" max="6" width="11.7109375" style="2" customWidth="1"/>
    <col min="7" max="7" width="12.140625" style="2" customWidth="1"/>
    <col min="8" max="8" width="11.85546875" style="2" customWidth="1"/>
    <col min="9" max="9" width="13.28515625" style="2" customWidth="1"/>
    <col min="10" max="10" width="36.7109375" style="12" customWidth="1"/>
    <col min="11" max="11" width="3.140625" style="1" customWidth="1"/>
    <col min="12" max="16384" width="3.140625" style="1"/>
  </cols>
  <sheetData>
    <row r="2" spans="1:12" ht="14.25">
      <c r="B2" s="171" t="s">
        <v>4</v>
      </c>
      <c r="C2" s="171"/>
      <c r="D2" s="171"/>
      <c r="E2" s="171"/>
      <c r="F2" s="171"/>
      <c r="G2" s="171"/>
      <c r="H2" s="171"/>
      <c r="I2" s="171"/>
      <c r="J2" s="171"/>
    </row>
    <row r="3" spans="1:12" ht="21" customHeight="1">
      <c r="B3" s="171"/>
      <c r="C3" s="171"/>
      <c r="D3" s="171"/>
      <c r="E3" s="171"/>
      <c r="F3" s="171"/>
      <c r="G3" s="171"/>
      <c r="H3" s="171"/>
      <c r="I3" s="171"/>
      <c r="J3" s="171"/>
    </row>
    <row r="4" spans="1:12" ht="18.75" customHeight="1">
      <c r="B4" s="171"/>
      <c r="C4" s="171"/>
      <c r="D4" s="171"/>
      <c r="E4" s="171"/>
      <c r="F4" s="171"/>
      <c r="G4" s="171"/>
      <c r="H4" s="171"/>
      <c r="I4" s="171"/>
      <c r="J4" s="171"/>
    </row>
    <row r="5" spans="1:12" ht="50.25" customHeight="1">
      <c r="B5" s="172" t="s">
        <v>260</v>
      </c>
      <c r="C5" s="172"/>
      <c r="D5" s="172"/>
      <c r="E5" s="172"/>
      <c r="F5" s="172"/>
      <c r="G5" s="172"/>
      <c r="H5" s="172"/>
      <c r="I5" s="172"/>
      <c r="J5" s="172"/>
      <c r="K5" s="172"/>
      <c r="L5" s="172"/>
    </row>
    <row r="7" spans="1:12" ht="8.25" customHeight="1">
      <c r="A7" s="4"/>
      <c r="B7" s="5"/>
      <c r="C7" s="5"/>
      <c r="D7" s="5"/>
      <c r="E7" s="5"/>
      <c r="F7" s="5"/>
      <c r="G7" s="5"/>
      <c r="H7" s="5"/>
      <c r="I7" s="5"/>
      <c r="J7" s="10"/>
    </row>
    <row r="8" spans="1:12" s="7" customFormat="1" ht="33.75" customHeight="1">
      <c r="A8" s="67" t="s">
        <v>5</v>
      </c>
      <c r="B8" s="68" t="s">
        <v>116</v>
      </c>
      <c r="C8" s="68" t="s">
        <v>0</v>
      </c>
      <c r="D8" s="69" t="s">
        <v>1</v>
      </c>
      <c r="E8" s="69" t="s">
        <v>3</v>
      </c>
      <c r="F8" s="68" t="s">
        <v>117</v>
      </c>
      <c r="G8" s="69" t="s">
        <v>2</v>
      </c>
      <c r="H8" s="6"/>
      <c r="I8" s="6"/>
      <c r="J8" s="11"/>
    </row>
    <row r="9" spans="1:12" ht="15.75" customHeight="1">
      <c r="A9" s="70"/>
      <c r="B9" s="71"/>
      <c r="C9" s="71"/>
      <c r="D9" s="71"/>
      <c r="E9" s="71"/>
      <c r="F9" s="71"/>
      <c r="G9" s="72">
        <f>+(G10+G12+G14+G15+G17+G18+G20+G22)/8</f>
        <v>0.36781249999999999</v>
      </c>
      <c r="H9" s="8"/>
      <c r="I9" s="8"/>
      <c r="K9" s="2"/>
    </row>
    <row r="10" spans="1:12" s="19" customFormat="1" ht="63.75" customHeight="1">
      <c r="A10" s="47">
        <v>1</v>
      </c>
      <c r="B10" s="48" t="s">
        <v>264</v>
      </c>
      <c r="C10" s="56" t="s">
        <v>47</v>
      </c>
      <c r="D10" s="50">
        <v>42373</v>
      </c>
      <c r="E10" s="50">
        <v>42582</v>
      </c>
      <c r="F10" s="51">
        <f t="shared" ref="F10:F22" si="0">E10-D10</f>
        <v>209</v>
      </c>
      <c r="G10" s="52">
        <f>+(G11+G16)/2</f>
        <v>0.3125</v>
      </c>
      <c r="H10" s="16"/>
      <c r="I10" s="17"/>
      <c r="J10" s="18"/>
    </row>
    <row r="11" spans="1:12" s="19" customFormat="1" ht="57" customHeight="1">
      <c r="A11" s="55" t="s">
        <v>40</v>
      </c>
      <c r="B11" s="48" t="s">
        <v>263</v>
      </c>
      <c r="C11" s="56" t="s">
        <v>47</v>
      </c>
      <c r="D11" s="57">
        <v>42373</v>
      </c>
      <c r="E11" s="50">
        <v>42551</v>
      </c>
      <c r="F11" s="51">
        <f t="shared" si="0"/>
        <v>178</v>
      </c>
      <c r="G11" s="52">
        <v>0.625</v>
      </c>
      <c r="H11" s="16"/>
      <c r="I11" s="17"/>
      <c r="J11" s="18"/>
    </row>
    <row r="12" spans="1:12" ht="43.5" customHeight="1">
      <c r="A12" s="47">
        <v>2</v>
      </c>
      <c r="B12" s="48" t="s">
        <v>265</v>
      </c>
      <c r="C12" s="49" t="s">
        <v>47</v>
      </c>
      <c r="D12" s="50">
        <v>42373</v>
      </c>
      <c r="E12" s="50">
        <v>42582</v>
      </c>
      <c r="F12" s="51">
        <f t="shared" si="0"/>
        <v>209</v>
      </c>
      <c r="G12" s="52">
        <f>+G13</f>
        <v>0.63</v>
      </c>
      <c r="H12" s="13"/>
      <c r="I12" s="9"/>
    </row>
    <row r="13" spans="1:12" ht="67.5" customHeight="1">
      <c r="A13" s="47" t="s">
        <v>43</v>
      </c>
      <c r="B13" s="48" t="s">
        <v>131</v>
      </c>
      <c r="C13" s="49" t="s">
        <v>132</v>
      </c>
      <c r="D13" s="50">
        <v>42373</v>
      </c>
      <c r="E13" s="50">
        <v>42582</v>
      </c>
      <c r="F13" s="51">
        <f t="shared" si="0"/>
        <v>209</v>
      </c>
      <c r="G13" s="52">
        <v>0.63</v>
      </c>
      <c r="H13" s="13"/>
      <c r="I13" s="9"/>
    </row>
    <row r="14" spans="1:12" s="19" customFormat="1" ht="39.75" customHeight="1">
      <c r="A14" s="47">
        <v>3</v>
      </c>
      <c r="B14" s="58" t="s">
        <v>59</v>
      </c>
      <c r="C14" s="49" t="s">
        <v>21</v>
      </c>
      <c r="D14" s="50">
        <v>42439</v>
      </c>
      <c r="E14" s="50">
        <v>42439</v>
      </c>
      <c r="F14" s="51">
        <f t="shared" si="0"/>
        <v>0</v>
      </c>
      <c r="G14" s="52">
        <v>1</v>
      </c>
      <c r="H14" s="16"/>
      <c r="I14" s="17"/>
      <c r="J14" s="18"/>
    </row>
    <row r="15" spans="1:12" s="19" customFormat="1" ht="42.75" customHeight="1">
      <c r="A15" s="47">
        <v>4</v>
      </c>
      <c r="B15" s="58" t="s">
        <v>74</v>
      </c>
      <c r="C15" s="49" t="s">
        <v>21</v>
      </c>
      <c r="D15" s="50">
        <v>42500</v>
      </c>
      <c r="E15" s="50">
        <v>42500</v>
      </c>
      <c r="F15" s="51">
        <f t="shared" si="0"/>
        <v>0</v>
      </c>
      <c r="G15" s="52">
        <v>1</v>
      </c>
      <c r="H15" s="16"/>
      <c r="I15" s="17"/>
      <c r="J15" s="18"/>
    </row>
    <row r="16" spans="1:12" s="19" customFormat="1" ht="40.5" customHeight="1">
      <c r="A16" s="55" t="s">
        <v>53</v>
      </c>
      <c r="B16" s="48" t="s">
        <v>266</v>
      </c>
      <c r="C16" s="56" t="s">
        <v>47</v>
      </c>
      <c r="D16" s="57">
        <v>42552</v>
      </c>
      <c r="E16" s="50">
        <v>42582</v>
      </c>
      <c r="F16" s="51">
        <f t="shared" si="0"/>
        <v>30</v>
      </c>
      <c r="G16" s="52">
        <v>0</v>
      </c>
      <c r="H16" s="16"/>
      <c r="I16" s="17"/>
      <c r="J16" s="18"/>
    </row>
    <row r="17" spans="1:28" s="19" customFormat="1" ht="47.25" customHeight="1">
      <c r="A17" s="47">
        <v>5</v>
      </c>
      <c r="B17" s="58" t="s">
        <v>82</v>
      </c>
      <c r="C17" s="49" t="s">
        <v>21</v>
      </c>
      <c r="D17" s="50">
        <v>42561</v>
      </c>
      <c r="E17" s="50">
        <v>42561</v>
      </c>
      <c r="F17" s="51">
        <f t="shared" si="0"/>
        <v>0</v>
      </c>
      <c r="G17" s="52">
        <v>0</v>
      </c>
      <c r="H17" s="16"/>
      <c r="I17" s="17"/>
      <c r="J17" s="18"/>
    </row>
    <row r="18" spans="1:28" s="19" customFormat="1" ht="47.25" customHeight="1">
      <c r="A18" s="47">
        <v>6</v>
      </c>
      <c r="B18" s="48" t="s">
        <v>267</v>
      </c>
      <c r="C18" s="49" t="s">
        <v>47</v>
      </c>
      <c r="D18" s="50">
        <v>42583</v>
      </c>
      <c r="E18" s="50">
        <v>42674</v>
      </c>
      <c r="F18" s="51">
        <f t="shared" si="0"/>
        <v>91</v>
      </c>
      <c r="G18" s="52">
        <f>+(G19+G21)/2</f>
        <v>0</v>
      </c>
      <c r="H18" s="16"/>
      <c r="I18" s="17"/>
      <c r="J18" s="18"/>
    </row>
    <row r="19" spans="1:28" s="19" customFormat="1" ht="54" customHeight="1">
      <c r="A19" s="47" t="s">
        <v>133</v>
      </c>
      <c r="B19" s="48" t="s">
        <v>134</v>
      </c>
      <c r="C19" s="49" t="s">
        <v>132</v>
      </c>
      <c r="D19" s="50">
        <v>42583</v>
      </c>
      <c r="E19" s="50">
        <v>42674</v>
      </c>
      <c r="F19" s="51">
        <f t="shared" si="0"/>
        <v>91</v>
      </c>
      <c r="G19" s="52">
        <v>0</v>
      </c>
      <c r="H19" s="16"/>
      <c r="I19" s="17"/>
      <c r="J19" s="18"/>
    </row>
    <row r="20" spans="1:28" s="19" customFormat="1" ht="50.25" customHeight="1">
      <c r="A20" s="47">
        <v>7</v>
      </c>
      <c r="B20" s="58" t="s">
        <v>90</v>
      </c>
      <c r="C20" s="49" t="s">
        <v>21</v>
      </c>
      <c r="D20" s="50">
        <v>42623</v>
      </c>
      <c r="E20" s="50">
        <v>42623</v>
      </c>
      <c r="F20" s="51">
        <f t="shared" si="0"/>
        <v>0</v>
      </c>
      <c r="G20" s="52">
        <v>0</v>
      </c>
      <c r="H20" s="16"/>
      <c r="I20" s="17"/>
      <c r="J20" s="18"/>
    </row>
    <row r="21" spans="1:28" s="19" customFormat="1" ht="42" customHeight="1">
      <c r="A21" s="47" t="s">
        <v>135</v>
      </c>
      <c r="B21" s="48" t="s">
        <v>136</v>
      </c>
      <c r="C21" s="49" t="s">
        <v>47</v>
      </c>
      <c r="D21" s="50">
        <v>42675</v>
      </c>
      <c r="E21" s="50">
        <v>42719</v>
      </c>
      <c r="F21" s="51">
        <f t="shared" si="0"/>
        <v>44</v>
      </c>
      <c r="G21" s="52">
        <v>0</v>
      </c>
      <c r="H21" s="16"/>
      <c r="I21" s="17"/>
      <c r="J21" s="18"/>
    </row>
    <row r="22" spans="1:28" s="19" customFormat="1" ht="45" customHeight="1">
      <c r="A22" s="47">
        <v>8</v>
      </c>
      <c r="B22" s="58" t="s">
        <v>97</v>
      </c>
      <c r="C22" s="49" t="s">
        <v>21</v>
      </c>
      <c r="D22" s="50">
        <v>42684</v>
      </c>
      <c r="E22" s="50">
        <v>42684</v>
      </c>
      <c r="F22" s="51">
        <f t="shared" si="0"/>
        <v>0</v>
      </c>
      <c r="G22" s="52">
        <v>0</v>
      </c>
      <c r="H22" s="16"/>
      <c r="I22" s="17"/>
      <c r="J22" s="18"/>
    </row>
    <row r="23" spans="1:28" ht="39" customHeight="1">
      <c r="B23" s="180" t="s">
        <v>137</v>
      </c>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row>
    <row r="24" spans="1:28" ht="27" customHeight="1">
      <c r="B24" s="162" t="s">
        <v>6</v>
      </c>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4"/>
    </row>
    <row r="25" spans="1:28" ht="27" customHeight="1">
      <c r="B25" s="165"/>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7"/>
    </row>
    <row r="26" spans="1:28" ht="27" customHeight="1">
      <c r="B26" s="165"/>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7"/>
    </row>
    <row r="27" spans="1:28" ht="27" customHeight="1">
      <c r="B27" s="165"/>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7"/>
    </row>
    <row r="28" spans="1:28" ht="27" customHeight="1">
      <c r="B28" s="165"/>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7"/>
    </row>
    <row r="29" spans="1:28" ht="27" customHeight="1">
      <c r="B29" s="165"/>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7"/>
    </row>
    <row r="30" spans="1:28" ht="27" customHeight="1">
      <c r="B30" s="165"/>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7"/>
    </row>
    <row r="31" spans="1:28" ht="27" customHeight="1">
      <c r="B31" s="168"/>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70"/>
    </row>
  </sheetData>
  <mergeCells count="4">
    <mergeCell ref="B2:J4"/>
    <mergeCell ref="B5:L5"/>
    <mergeCell ref="B23:AB23"/>
    <mergeCell ref="B24:AB31"/>
  </mergeCells>
  <conditionalFormatting sqref="B23">
    <cfRule type="expression" dxfId="7" priority="4">
      <formula>TRUE</formula>
    </cfRule>
  </conditionalFormatting>
  <conditionalFormatting sqref="G9">
    <cfRule type="cellIs" dxfId="6" priority="1" operator="between">
      <formula>0.6</formula>
      <formula>1</formula>
    </cfRule>
    <cfRule type="cellIs" dxfId="5" priority="2" operator="between">
      <formula>0.26</formula>
      <formula>0.59</formula>
    </cfRule>
    <cfRule type="cellIs" dxfId="4" priority="3" operator="between">
      <formula>0</formula>
      <formula>0.25</formula>
    </cfRule>
  </conditionalFormatting>
  <pageMargins left="0.45" right="0.45" top="0.5" bottom="0.5" header="0.3" footer="0.3"/>
  <pageSetup scale="55" fitToHeight="0" orientation="landscape" r:id="rId1"/>
  <ignoredErrors>
    <ignoredError sqref="G10 G12 G18" unlockedFormula="1"/>
  </ignoredErrors>
  <drawing r:id="rId2"/>
</worksheet>
</file>

<file path=xl/worksheets/sheet6.xml><?xml version="1.0" encoding="utf-8"?>
<worksheet xmlns="http://schemas.openxmlformats.org/spreadsheetml/2006/main" xmlns:r="http://schemas.openxmlformats.org/officeDocument/2006/relationships">
  <dimension ref="B1:E15"/>
  <sheetViews>
    <sheetView workbookViewId="0">
      <selection activeCell="B13" sqref="B13:E13"/>
    </sheetView>
  </sheetViews>
  <sheetFormatPr baseColWidth="10" defaultColWidth="12.42578125" defaultRowHeight="15.75"/>
  <cols>
    <col min="1" max="1" width="12.42578125" style="14"/>
    <col min="2" max="2" width="33" style="15" customWidth="1"/>
    <col min="3" max="3" width="36.85546875" style="14" customWidth="1"/>
    <col min="4" max="5" width="33" style="14" customWidth="1"/>
    <col min="6" max="16384" width="12.42578125" style="14"/>
  </cols>
  <sheetData>
    <row r="1" spans="2:5">
      <c r="B1" s="151" t="s">
        <v>23</v>
      </c>
      <c r="C1" s="151"/>
      <c r="D1" s="151"/>
      <c r="E1" s="151"/>
    </row>
    <row r="2" spans="2:5" ht="16.5" thickBot="1">
      <c r="B2" s="152"/>
      <c r="C2" s="152"/>
      <c r="D2" s="152"/>
      <c r="E2" s="152"/>
    </row>
    <row r="3" spans="2:5" ht="114.75" customHeight="1">
      <c r="B3" s="31" t="s">
        <v>11</v>
      </c>
      <c r="C3" s="59" t="s">
        <v>111</v>
      </c>
      <c r="D3" s="32" t="s">
        <v>7</v>
      </c>
      <c r="E3" s="60">
        <v>42531</v>
      </c>
    </row>
    <row r="4" spans="2:5" ht="70.5" customHeight="1">
      <c r="B4" s="33" t="s">
        <v>8</v>
      </c>
      <c r="C4" s="64" t="s">
        <v>143</v>
      </c>
      <c r="D4" s="34" t="s">
        <v>9</v>
      </c>
      <c r="E4" s="65" t="s">
        <v>144</v>
      </c>
    </row>
    <row r="5" spans="2:5" ht="339" customHeight="1">
      <c r="B5" s="29" t="s">
        <v>12</v>
      </c>
      <c r="C5" s="64" t="s">
        <v>112</v>
      </c>
      <c r="D5" s="34" t="s">
        <v>13</v>
      </c>
      <c r="E5" s="66" t="s">
        <v>113</v>
      </c>
    </row>
    <row r="6" spans="2:5" ht="75" customHeight="1" thickBot="1">
      <c r="B6" s="33" t="s">
        <v>14</v>
      </c>
      <c r="C6" s="83">
        <v>42500</v>
      </c>
      <c r="D6" s="34" t="s">
        <v>10</v>
      </c>
      <c r="E6" s="63">
        <v>0.3</v>
      </c>
    </row>
    <row r="7" spans="2:5" ht="57" customHeight="1">
      <c r="B7" s="29" t="s">
        <v>19</v>
      </c>
      <c r="C7" s="35" t="s">
        <v>114</v>
      </c>
      <c r="D7" s="36" t="s">
        <v>24</v>
      </c>
      <c r="E7" s="37" t="s">
        <v>20</v>
      </c>
    </row>
    <row r="8" spans="2:5" ht="198" customHeight="1">
      <c r="B8" s="38" t="s">
        <v>25</v>
      </c>
      <c r="C8" s="153" t="s">
        <v>371</v>
      </c>
      <c r="D8" s="182"/>
      <c r="E8" s="183"/>
    </row>
    <row r="9" spans="2:5" ht="96.75" customHeight="1">
      <c r="B9" s="39" t="s">
        <v>26</v>
      </c>
      <c r="C9" s="156" t="s">
        <v>27</v>
      </c>
      <c r="D9" s="156"/>
      <c r="E9" s="156"/>
    </row>
    <row r="10" spans="2:5" ht="96.75" customHeight="1">
      <c r="B10" s="39" t="s">
        <v>28</v>
      </c>
      <c r="C10" s="157" t="s">
        <v>29</v>
      </c>
      <c r="D10" s="158"/>
      <c r="E10" s="159"/>
    </row>
    <row r="11" spans="2:5" ht="96.75" customHeight="1">
      <c r="B11" s="38" t="s">
        <v>30</v>
      </c>
      <c r="C11" s="40" t="s">
        <v>109</v>
      </c>
      <c r="D11" s="158" t="s">
        <v>31</v>
      </c>
      <c r="E11" s="159"/>
    </row>
    <row r="12" spans="2:5" ht="81" customHeight="1" thickBot="1">
      <c r="B12" s="39" t="s">
        <v>32</v>
      </c>
      <c r="C12" s="40" t="s">
        <v>109</v>
      </c>
      <c r="D12" s="158" t="s">
        <v>33</v>
      </c>
      <c r="E12" s="159"/>
    </row>
    <row r="13" spans="2:5" ht="42" customHeight="1" thickBot="1">
      <c r="B13" s="148" t="s">
        <v>34</v>
      </c>
      <c r="C13" s="149"/>
      <c r="D13" s="149"/>
      <c r="E13" s="150"/>
    </row>
    <row r="14" spans="2:5" ht="69.95" customHeight="1"/>
    <row r="15" spans="2:5" ht="33" customHeight="1"/>
  </sheetData>
  <mergeCells count="7">
    <mergeCell ref="B13:E13"/>
    <mergeCell ref="B1:E2"/>
    <mergeCell ref="C8:E8"/>
    <mergeCell ref="C9:E9"/>
    <mergeCell ref="C10:E10"/>
    <mergeCell ref="D11:E11"/>
    <mergeCell ref="D12:E12"/>
  </mergeCells>
  <pageMargins left="0.75" right="0.75" top="1" bottom="1" header="0.5" footer="0.5"/>
  <pageSetup scale="61" orientation="portrait" horizontalDpi="1200" verticalDpi="12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sheetPr>
    <pageSetUpPr fitToPage="1"/>
  </sheetPr>
  <dimension ref="A2:AB30"/>
  <sheetViews>
    <sheetView showGridLines="0" zoomScaleNormal="100" workbookViewId="0">
      <pane ySplit="9" topLeftCell="A10" activePane="bottomLeft" state="frozen"/>
      <selection pane="bottomLeft" activeCell="B23" sqref="B23:AB30"/>
    </sheetView>
  </sheetViews>
  <sheetFormatPr baseColWidth="10" defaultColWidth="3.140625" defaultRowHeight="16.5"/>
  <cols>
    <col min="1" max="1" width="5.140625" style="1" customWidth="1"/>
    <col min="2" max="2" width="41.140625" style="3" customWidth="1"/>
    <col min="3" max="3" width="20.85546875" style="3" customWidth="1"/>
    <col min="4" max="4" width="15.5703125" style="3" customWidth="1"/>
    <col min="5" max="5" width="14.85546875" style="3" customWidth="1"/>
    <col min="6" max="6" width="11.7109375" style="2" customWidth="1"/>
    <col min="7" max="7" width="12.140625" style="2" customWidth="1"/>
    <col min="8" max="8" width="11.85546875" style="2" customWidth="1"/>
    <col min="9" max="9" width="13.28515625" style="2" customWidth="1"/>
    <col min="10" max="10" width="36.7109375" style="12" customWidth="1"/>
    <col min="11" max="11" width="3.140625" style="1" customWidth="1"/>
    <col min="12" max="16384" width="3.140625" style="1"/>
  </cols>
  <sheetData>
    <row r="2" spans="1:12" ht="14.25">
      <c r="B2" s="171" t="s">
        <v>4</v>
      </c>
      <c r="C2" s="171"/>
      <c r="D2" s="171"/>
      <c r="E2" s="171"/>
      <c r="F2" s="171"/>
      <c r="G2" s="171"/>
      <c r="H2" s="171"/>
      <c r="I2" s="171"/>
      <c r="J2" s="171"/>
    </row>
    <row r="3" spans="1:12" ht="21" customHeight="1">
      <c r="B3" s="171"/>
      <c r="C3" s="171"/>
      <c r="D3" s="171"/>
      <c r="E3" s="171"/>
      <c r="F3" s="171"/>
      <c r="G3" s="171"/>
      <c r="H3" s="171"/>
      <c r="I3" s="171"/>
      <c r="J3" s="171"/>
    </row>
    <row r="4" spans="1:12" ht="18.75" customHeight="1">
      <c r="B4" s="171"/>
      <c r="C4" s="171"/>
      <c r="D4" s="171"/>
      <c r="E4" s="171"/>
      <c r="F4" s="171"/>
      <c r="G4" s="171"/>
      <c r="H4" s="171"/>
      <c r="I4" s="171"/>
      <c r="J4" s="171"/>
    </row>
    <row r="5" spans="1:12" ht="31.5" customHeight="1">
      <c r="B5" s="172" t="s">
        <v>115</v>
      </c>
      <c r="C5" s="172"/>
      <c r="D5" s="172"/>
      <c r="E5" s="172"/>
      <c r="F5" s="172"/>
      <c r="G5" s="172"/>
      <c r="H5" s="172"/>
      <c r="I5" s="172"/>
      <c r="J5" s="172"/>
      <c r="K5" s="172"/>
      <c r="L5" s="172"/>
    </row>
    <row r="7" spans="1:12" ht="8.25" customHeight="1">
      <c r="A7" s="4"/>
      <c r="B7" s="5"/>
      <c r="C7" s="5"/>
      <c r="D7" s="5"/>
      <c r="E7" s="5"/>
      <c r="F7" s="5"/>
      <c r="G7" s="5"/>
      <c r="H7" s="5"/>
      <c r="I7" s="5"/>
      <c r="J7" s="10"/>
    </row>
    <row r="8" spans="1:12" s="7" customFormat="1" ht="33.75" customHeight="1">
      <c r="A8" s="67" t="s">
        <v>5</v>
      </c>
      <c r="B8" s="68" t="s">
        <v>116</v>
      </c>
      <c r="C8" s="68" t="s">
        <v>0</v>
      </c>
      <c r="D8" s="69" t="s">
        <v>1</v>
      </c>
      <c r="E8" s="69" t="s">
        <v>3</v>
      </c>
      <c r="F8" s="68" t="s">
        <v>117</v>
      </c>
      <c r="G8" s="69" t="s">
        <v>2</v>
      </c>
      <c r="H8" s="6"/>
      <c r="I8" s="6"/>
      <c r="J8" s="11"/>
    </row>
    <row r="9" spans="1:12" ht="15.75" customHeight="1">
      <c r="A9" s="70"/>
      <c r="B9" s="71"/>
      <c r="C9" s="71"/>
      <c r="D9" s="71"/>
      <c r="E9" s="71"/>
      <c r="F9" s="71"/>
      <c r="G9" s="85">
        <f>+AVERAGE(G10:G21)</f>
        <v>0.29583333333333334</v>
      </c>
      <c r="H9" s="136"/>
      <c r="I9" s="8"/>
      <c r="K9" s="2"/>
    </row>
    <row r="10" spans="1:12" s="19" customFormat="1" ht="101.25" customHeight="1">
      <c r="A10" s="73">
        <v>1</v>
      </c>
      <c r="B10" s="58" t="s">
        <v>118</v>
      </c>
      <c r="C10" s="74" t="s">
        <v>15</v>
      </c>
      <c r="D10" s="75">
        <v>42248</v>
      </c>
      <c r="E10" s="75">
        <v>42395</v>
      </c>
      <c r="F10" s="76">
        <f t="shared" ref="F10:F16" si="0">E10-D10</f>
        <v>147</v>
      </c>
      <c r="G10" s="77">
        <v>1</v>
      </c>
      <c r="H10" s="16"/>
      <c r="I10" s="17"/>
      <c r="J10" s="18"/>
    </row>
    <row r="11" spans="1:12" s="19" customFormat="1" ht="60" customHeight="1">
      <c r="A11" s="73">
        <v>2</v>
      </c>
      <c r="B11" s="58" t="s">
        <v>119</v>
      </c>
      <c r="C11" s="74" t="s">
        <v>15</v>
      </c>
      <c r="D11" s="75">
        <v>42278</v>
      </c>
      <c r="E11" s="75">
        <v>42395</v>
      </c>
      <c r="F11" s="76">
        <f t="shared" si="0"/>
        <v>117</v>
      </c>
      <c r="G11" s="77">
        <v>1</v>
      </c>
      <c r="H11" s="16"/>
      <c r="I11" s="17"/>
      <c r="J11" s="18"/>
    </row>
    <row r="12" spans="1:12" ht="62.25" customHeight="1">
      <c r="A12" s="73">
        <v>3</v>
      </c>
      <c r="B12" s="58" t="s">
        <v>120</v>
      </c>
      <c r="C12" s="74" t="s">
        <v>15</v>
      </c>
      <c r="D12" s="75">
        <v>42380</v>
      </c>
      <c r="E12" s="75">
        <v>42426</v>
      </c>
      <c r="F12" s="76">
        <f t="shared" si="0"/>
        <v>46</v>
      </c>
      <c r="G12" s="77">
        <v>0.9</v>
      </c>
      <c r="H12" s="13"/>
      <c r="I12" s="9"/>
    </row>
    <row r="13" spans="1:12" ht="51" customHeight="1">
      <c r="A13" s="73">
        <v>4</v>
      </c>
      <c r="B13" s="58" t="s">
        <v>121</v>
      </c>
      <c r="C13" s="74" t="s">
        <v>15</v>
      </c>
      <c r="D13" s="75">
        <v>42380</v>
      </c>
      <c r="E13" s="75">
        <v>42426</v>
      </c>
      <c r="F13" s="76">
        <f t="shared" si="0"/>
        <v>46</v>
      </c>
      <c r="G13" s="77">
        <v>0.65</v>
      </c>
      <c r="H13" s="13"/>
      <c r="I13" s="9"/>
    </row>
    <row r="14" spans="1:12" s="19" customFormat="1" ht="45.75" customHeight="1">
      <c r="A14" s="73">
        <v>5</v>
      </c>
      <c r="B14" s="58" t="s">
        <v>122</v>
      </c>
      <c r="C14" s="74" t="s">
        <v>15</v>
      </c>
      <c r="D14" s="75">
        <v>42429</v>
      </c>
      <c r="E14" s="75">
        <v>42440</v>
      </c>
      <c r="F14" s="76">
        <f t="shared" si="0"/>
        <v>11</v>
      </c>
      <c r="G14" s="77">
        <v>0</v>
      </c>
      <c r="H14" s="16"/>
      <c r="I14" s="17"/>
      <c r="J14" s="18"/>
    </row>
    <row r="15" spans="1:12" s="19" customFormat="1" ht="48" customHeight="1">
      <c r="A15" s="73">
        <v>6</v>
      </c>
      <c r="B15" s="58" t="s">
        <v>123</v>
      </c>
      <c r="C15" s="74" t="s">
        <v>15</v>
      </c>
      <c r="D15" s="75">
        <v>42443</v>
      </c>
      <c r="E15" s="75">
        <v>42454</v>
      </c>
      <c r="F15" s="76">
        <f t="shared" si="0"/>
        <v>11</v>
      </c>
      <c r="G15" s="77">
        <v>0</v>
      </c>
      <c r="H15" s="16"/>
      <c r="I15" s="17"/>
      <c r="J15" s="18"/>
    </row>
    <row r="16" spans="1:12" s="19" customFormat="1" ht="43.5" customHeight="1">
      <c r="A16" s="73">
        <v>7</v>
      </c>
      <c r="B16" s="58" t="s">
        <v>124</v>
      </c>
      <c r="C16" s="74" t="s">
        <v>15</v>
      </c>
      <c r="D16" s="75">
        <v>42457</v>
      </c>
      <c r="E16" s="75">
        <v>42461</v>
      </c>
      <c r="F16" s="76">
        <f t="shared" si="0"/>
        <v>4</v>
      </c>
      <c r="G16" s="77">
        <v>0</v>
      </c>
      <c r="H16" s="16"/>
      <c r="I16" s="17"/>
      <c r="J16" s="18"/>
    </row>
    <row r="17" spans="1:28" s="19" customFormat="1" ht="33.75" customHeight="1">
      <c r="A17" s="73">
        <v>8</v>
      </c>
      <c r="B17" s="58" t="s">
        <v>125</v>
      </c>
      <c r="C17" s="74" t="s">
        <v>15</v>
      </c>
      <c r="D17" s="75">
        <v>42464</v>
      </c>
      <c r="E17" s="75">
        <v>42482</v>
      </c>
      <c r="F17" s="76">
        <f>E17-D17</f>
        <v>18</v>
      </c>
      <c r="G17" s="77">
        <v>0</v>
      </c>
      <c r="H17" s="16"/>
      <c r="I17" s="17"/>
      <c r="J17" s="18"/>
    </row>
    <row r="18" spans="1:28" s="19" customFormat="1" ht="42.75" customHeight="1">
      <c r="A18" s="73">
        <v>9</v>
      </c>
      <c r="B18" s="58" t="s">
        <v>126</v>
      </c>
      <c r="C18" s="74" t="s">
        <v>15</v>
      </c>
      <c r="D18" s="75">
        <v>42485</v>
      </c>
      <c r="E18" s="75">
        <v>42496</v>
      </c>
      <c r="F18" s="76">
        <f>E18-D18</f>
        <v>11</v>
      </c>
      <c r="G18" s="77">
        <v>0</v>
      </c>
      <c r="H18" s="16"/>
      <c r="I18" s="17"/>
      <c r="J18" s="18"/>
    </row>
    <row r="19" spans="1:28" s="19" customFormat="1" ht="48" customHeight="1">
      <c r="A19" s="73">
        <v>10</v>
      </c>
      <c r="B19" s="58" t="s">
        <v>127</v>
      </c>
      <c r="C19" s="74" t="s">
        <v>16</v>
      </c>
      <c r="D19" s="75">
        <v>42499</v>
      </c>
      <c r="E19" s="75">
        <v>42510</v>
      </c>
      <c r="F19" s="76">
        <f>E19-D19</f>
        <v>11</v>
      </c>
      <c r="G19" s="77">
        <v>0</v>
      </c>
      <c r="H19" s="16"/>
      <c r="I19" s="17"/>
      <c r="J19" s="18"/>
    </row>
    <row r="20" spans="1:28" s="19" customFormat="1" ht="30" customHeight="1">
      <c r="A20" s="73">
        <v>11</v>
      </c>
      <c r="B20" s="58" t="s">
        <v>128</v>
      </c>
      <c r="C20" s="74" t="s">
        <v>16</v>
      </c>
      <c r="D20" s="75">
        <v>42513</v>
      </c>
      <c r="E20" s="75">
        <v>42517</v>
      </c>
      <c r="F20" s="76">
        <f>E20-D20</f>
        <v>4</v>
      </c>
      <c r="G20" s="77">
        <v>0</v>
      </c>
      <c r="H20" s="16"/>
      <c r="I20" s="17"/>
      <c r="J20" s="18"/>
    </row>
    <row r="21" spans="1:28" s="19" customFormat="1" ht="36" customHeight="1">
      <c r="A21" s="73">
        <v>12</v>
      </c>
      <c r="B21" s="58" t="s">
        <v>129</v>
      </c>
      <c r="C21" s="78" t="s">
        <v>16</v>
      </c>
      <c r="D21" s="79">
        <v>42517</v>
      </c>
      <c r="E21" s="79">
        <v>42531</v>
      </c>
      <c r="F21" s="80">
        <f>E21-D21</f>
        <v>14</v>
      </c>
      <c r="G21" s="81">
        <v>0</v>
      </c>
      <c r="H21" s="16"/>
      <c r="I21" s="17"/>
      <c r="J21" s="18"/>
    </row>
    <row r="22" spans="1:28" ht="25.5" customHeight="1">
      <c r="B22" s="184" t="s">
        <v>130</v>
      </c>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row>
    <row r="23" spans="1:28" ht="27" customHeight="1">
      <c r="B23" s="162" t="s">
        <v>6</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4"/>
    </row>
    <row r="24" spans="1:28" ht="27" customHeight="1">
      <c r="B24" s="165"/>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7"/>
    </row>
    <row r="25" spans="1:28" ht="27" customHeight="1">
      <c r="B25" s="165"/>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7"/>
    </row>
    <row r="26" spans="1:28" ht="27" customHeight="1">
      <c r="B26" s="165"/>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7"/>
    </row>
    <row r="27" spans="1:28" ht="27" customHeight="1">
      <c r="B27" s="165"/>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7"/>
    </row>
    <row r="28" spans="1:28" ht="27" customHeight="1">
      <c r="B28" s="165"/>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7"/>
    </row>
    <row r="29" spans="1:28" ht="27" customHeight="1">
      <c r="B29" s="165"/>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7"/>
    </row>
    <row r="30" spans="1:28" ht="27" customHeight="1">
      <c r="B30" s="168"/>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70"/>
    </row>
  </sheetData>
  <mergeCells count="4">
    <mergeCell ref="B2:J4"/>
    <mergeCell ref="B5:L5"/>
    <mergeCell ref="B22:AB22"/>
    <mergeCell ref="B23:AB30"/>
  </mergeCells>
  <conditionalFormatting sqref="B22">
    <cfRule type="expression" dxfId="3" priority="4">
      <formula>TRUE</formula>
    </cfRule>
  </conditionalFormatting>
  <conditionalFormatting sqref="G9">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55" fitToHeight="0" orientation="landscape" r:id="rId1"/>
  <drawing r:id="rId2"/>
</worksheet>
</file>

<file path=xl/worksheets/sheet8.xml><?xml version="1.0" encoding="utf-8"?>
<worksheet xmlns="http://schemas.openxmlformats.org/spreadsheetml/2006/main" xmlns:r="http://schemas.openxmlformats.org/officeDocument/2006/relationships">
  <dimension ref="A1:D117"/>
  <sheetViews>
    <sheetView showGridLines="0" zoomScaleNormal="100" workbookViewId="0">
      <selection sqref="A1:D1"/>
    </sheetView>
  </sheetViews>
  <sheetFormatPr baseColWidth="10" defaultColWidth="11.42578125" defaultRowHeight="12.75"/>
  <cols>
    <col min="1" max="1" width="4.7109375" style="88" customWidth="1"/>
    <col min="2" max="2" width="23.7109375" style="87" customWidth="1"/>
    <col min="3" max="3" width="68.7109375" style="94" customWidth="1"/>
    <col min="4" max="4" width="28.140625" style="87" customWidth="1"/>
    <col min="5" max="16384" width="11.42578125" style="87"/>
  </cols>
  <sheetData>
    <row r="1" spans="1:4" ht="27" customHeight="1" thickBot="1">
      <c r="A1" s="193" t="s">
        <v>146</v>
      </c>
      <c r="B1" s="194"/>
      <c r="C1" s="194"/>
      <c r="D1" s="195"/>
    </row>
    <row r="3" spans="1:4" s="88" customFormat="1" ht="12.75" customHeight="1">
      <c r="A3" s="196" t="s">
        <v>147</v>
      </c>
      <c r="B3" s="196"/>
      <c r="C3" s="196"/>
      <c r="D3" s="196" t="s">
        <v>148</v>
      </c>
    </row>
    <row r="4" spans="1:4" ht="15.75" customHeight="1">
      <c r="A4" s="196"/>
      <c r="B4" s="196"/>
      <c r="C4" s="196"/>
      <c r="D4" s="196"/>
    </row>
    <row r="5" spans="1:4">
      <c r="A5" s="186">
        <v>1</v>
      </c>
      <c r="B5" s="187" t="s">
        <v>149</v>
      </c>
      <c r="C5" s="89" t="s">
        <v>150</v>
      </c>
      <c r="D5" s="187"/>
    </row>
    <row r="6" spans="1:4">
      <c r="A6" s="186"/>
      <c r="B6" s="187"/>
      <c r="C6" s="90" t="s">
        <v>151</v>
      </c>
      <c r="D6" s="187"/>
    </row>
    <row r="7" spans="1:4">
      <c r="A7" s="186"/>
      <c r="B7" s="187"/>
      <c r="C7" s="90" t="s">
        <v>152</v>
      </c>
      <c r="D7" s="187"/>
    </row>
    <row r="8" spans="1:4">
      <c r="B8" s="91"/>
      <c r="C8" s="92"/>
      <c r="D8" s="91"/>
    </row>
    <row r="9" spans="1:4">
      <c r="B9" s="91"/>
      <c r="C9" s="92"/>
      <c r="D9" s="91"/>
    </row>
    <row r="10" spans="1:4" ht="25.5">
      <c r="A10" s="103">
        <v>2</v>
      </c>
      <c r="B10" s="103" t="s">
        <v>153</v>
      </c>
      <c r="C10" s="93" t="s">
        <v>154</v>
      </c>
      <c r="D10" s="104"/>
    </row>
    <row r="11" spans="1:4" ht="25.5">
      <c r="A11" s="186">
        <v>3</v>
      </c>
      <c r="B11" s="186" t="s">
        <v>155</v>
      </c>
      <c r="C11" s="89" t="s">
        <v>156</v>
      </c>
      <c r="D11" s="186"/>
    </row>
    <row r="12" spans="1:4" ht="13.5" customHeight="1">
      <c r="A12" s="186"/>
      <c r="B12" s="186"/>
      <c r="C12" s="90" t="s">
        <v>152</v>
      </c>
      <c r="D12" s="186"/>
    </row>
    <row r="13" spans="1:4">
      <c r="B13" s="88"/>
      <c r="C13" s="92"/>
      <c r="D13" s="88"/>
    </row>
    <row r="14" spans="1:4">
      <c r="B14" s="88"/>
      <c r="C14" s="92"/>
      <c r="D14" s="88"/>
    </row>
    <row r="15" spans="1:4">
      <c r="A15" s="186">
        <v>4</v>
      </c>
      <c r="B15" s="187" t="s">
        <v>157</v>
      </c>
      <c r="C15" s="89" t="s">
        <v>158</v>
      </c>
      <c r="D15" s="187"/>
    </row>
    <row r="16" spans="1:4">
      <c r="A16" s="186"/>
      <c r="B16" s="187"/>
      <c r="C16" s="89" t="s">
        <v>159</v>
      </c>
      <c r="D16" s="187"/>
    </row>
    <row r="17" spans="1:4">
      <c r="A17" s="186"/>
      <c r="B17" s="187"/>
      <c r="C17" s="89" t="s">
        <v>160</v>
      </c>
      <c r="D17" s="187"/>
    </row>
    <row r="18" spans="1:4">
      <c r="A18" s="187">
        <v>5</v>
      </c>
      <c r="B18" s="187" t="s">
        <v>161</v>
      </c>
      <c r="C18" s="89" t="s">
        <v>158</v>
      </c>
      <c r="D18" s="103"/>
    </row>
    <row r="19" spans="1:4">
      <c r="A19" s="187"/>
      <c r="B19" s="187"/>
      <c r="C19" s="89" t="s">
        <v>159</v>
      </c>
      <c r="D19" s="103"/>
    </row>
    <row r="20" spans="1:4">
      <c r="A20" s="187"/>
      <c r="B20" s="187"/>
      <c r="C20" s="93" t="s">
        <v>162</v>
      </c>
      <c r="D20" s="103"/>
    </row>
    <row r="21" spans="1:4">
      <c r="A21" s="187"/>
      <c r="B21" s="187"/>
      <c r="C21" s="89" t="s">
        <v>160</v>
      </c>
      <c r="D21" s="103"/>
    </row>
    <row r="22" spans="1:4" ht="12.75" customHeight="1">
      <c r="A22" s="187">
        <v>6</v>
      </c>
      <c r="B22" s="187" t="s">
        <v>163</v>
      </c>
      <c r="C22" s="90"/>
      <c r="D22" s="103"/>
    </row>
    <row r="23" spans="1:4" ht="25.5">
      <c r="A23" s="187"/>
      <c r="B23" s="187"/>
      <c r="C23" s="89" t="s">
        <v>164</v>
      </c>
      <c r="D23" s="103"/>
    </row>
    <row r="24" spans="1:4">
      <c r="A24" s="187"/>
      <c r="B24" s="187"/>
      <c r="C24" s="89" t="s">
        <v>159</v>
      </c>
      <c r="D24" s="103"/>
    </row>
    <row r="25" spans="1:4">
      <c r="A25" s="187"/>
      <c r="B25" s="187"/>
      <c r="C25" s="93" t="s">
        <v>162</v>
      </c>
      <c r="D25" s="103"/>
    </row>
    <row r="26" spans="1:4">
      <c r="A26" s="187"/>
      <c r="B26" s="187"/>
      <c r="C26" s="89" t="s">
        <v>160</v>
      </c>
      <c r="D26" s="103"/>
    </row>
    <row r="27" spans="1:4" ht="12.75" customHeight="1">
      <c r="A27" s="187">
        <v>7</v>
      </c>
      <c r="B27" s="187" t="s">
        <v>165</v>
      </c>
      <c r="C27" s="89" t="s">
        <v>166</v>
      </c>
      <c r="D27" s="103" t="s">
        <v>167</v>
      </c>
    </row>
    <row r="28" spans="1:4">
      <c r="A28" s="187"/>
      <c r="B28" s="187"/>
      <c r="C28" s="89" t="s">
        <v>159</v>
      </c>
      <c r="D28" s="103"/>
    </row>
    <row r="29" spans="1:4">
      <c r="A29" s="187"/>
      <c r="B29" s="187"/>
      <c r="C29" s="89" t="s">
        <v>160</v>
      </c>
      <c r="D29" s="103"/>
    </row>
    <row r="30" spans="1:4">
      <c r="A30" s="91"/>
      <c r="B30" s="91"/>
      <c r="D30" s="88"/>
    </row>
    <row r="31" spans="1:4">
      <c r="B31" s="88"/>
      <c r="D31" s="95"/>
    </row>
    <row r="32" spans="1:4" ht="69" customHeight="1">
      <c r="A32" s="186">
        <v>8</v>
      </c>
      <c r="B32" s="187" t="s">
        <v>168</v>
      </c>
      <c r="C32" s="89" t="s">
        <v>169</v>
      </c>
      <c r="D32" s="96" t="s">
        <v>170</v>
      </c>
    </row>
    <row r="33" spans="1:4" ht="69" customHeight="1">
      <c r="A33" s="186"/>
      <c r="B33" s="187"/>
      <c r="C33" s="89" t="s">
        <v>171</v>
      </c>
      <c r="D33" s="96"/>
    </row>
    <row r="34" spans="1:4" ht="69" customHeight="1">
      <c r="A34" s="186"/>
      <c r="B34" s="187"/>
      <c r="C34" s="89" t="s">
        <v>172</v>
      </c>
      <c r="D34" s="96" t="s">
        <v>173</v>
      </c>
    </row>
    <row r="35" spans="1:4" ht="69" customHeight="1">
      <c r="A35" s="186"/>
      <c r="B35" s="187"/>
      <c r="C35" s="89" t="s">
        <v>174</v>
      </c>
      <c r="D35" s="96"/>
    </row>
    <row r="36" spans="1:4" ht="91.5" customHeight="1">
      <c r="A36" s="186"/>
      <c r="B36" s="187"/>
      <c r="C36" s="93" t="s">
        <v>175</v>
      </c>
      <c r="D36" s="96" t="s">
        <v>176</v>
      </c>
    </row>
    <row r="37" spans="1:4" ht="69" customHeight="1">
      <c r="A37" s="186"/>
      <c r="B37" s="187"/>
      <c r="C37" s="89" t="s">
        <v>177</v>
      </c>
      <c r="D37" s="97"/>
    </row>
    <row r="38" spans="1:4" ht="25.5">
      <c r="A38" s="186">
        <v>9</v>
      </c>
      <c r="B38" s="187" t="s">
        <v>178</v>
      </c>
      <c r="C38" s="89" t="s">
        <v>179</v>
      </c>
      <c r="D38" s="187"/>
    </row>
    <row r="39" spans="1:4" ht="25.5">
      <c r="A39" s="186"/>
      <c r="B39" s="187"/>
      <c r="C39" s="89" t="s">
        <v>180</v>
      </c>
      <c r="D39" s="187"/>
    </row>
    <row r="40" spans="1:4" ht="38.25">
      <c r="A40" s="186">
        <v>10</v>
      </c>
      <c r="B40" s="186" t="s">
        <v>181</v>
      </c>
      <c r="C40" s="89" t="s">
        <v>182</v>
      </c>
      <c r="D40" s="186"/>
    </row>
    <row r="41" spans="1:4">
      <c r="A41" s="186"/>
      <c r="B41" s="186"/>
      <c r="C41" s="89" t="s">
        <v>183</v>
      </c>
      <c r="D41" s="186"/>
    </row>
    <row r="42" spans="1:4" ht="38.25">
      <c r="A42" s="186">
        <v>11</v>
      </c>
      <c r="B42" s="186" t="s">
        <v>184</v>
      </c>
      <c r="C42" s="89" t="s">
        <v>185</v>
      </c>
      <c r="D42" s="186"/>
    </row>
    <row r="43" spans="1:4" ht="25.5">
      <c r="A43" s="186"/>
      <c r="B43" s="186"/>
      <c r="C43" s="89" t="s">
        <v>186</v>
      </c>
      <c r="D43" s="186"/>
    </row>
    <row r="44" spans="1:4">
      <c r="B44" s="88"/>
      <c r="D44" s="88"/>
    </row>
    <row r="45" spans="1:4">
      <c r="B45" s="88"/>
      <c r="D45" s="95"/>
    </row>
    <row r="46" spans="1:4" ht="25.5">
      <c r="A46" s="103">
        <v>12</v>
      </c>
      <c r="B46" s="104" t="s">
        <v>187</v>
      </c>
      <c r="C46" s="89" t="s">
        <v>188</v>
      </c>
      <c r="D46" s="96"/>
    </row>
    <row r="47" spans="1:4" ht="25.5">
      <c r="A47" s="186">
        <v>13</v>
      </c>
      <c r="B47" s="187" t="s">
        <v>189</v>
      </c>
      <c r="C47" s="89" t="s">
        <v>190</v>
      </c>
      <c r="D47" s="190"/>
    </row>
    <row r="48" spans="1:4">
      <c r="A48" s="186"/>
      <c r="B48" s="187"/>
      <c r="C48" s="93" t="s">
        <v>191</v>
      </c>
      <c r="D48" s="191"/>
    </row>
    <row r="49" spans="1:4" ht="25.5">
      <c r="A49" s="186"/>
      <c r="B49" s="187"/>
      <c r="C49" s="89" t="s">
        <v>192</v>
      </c>
      <c r="D49" s="191"/>
    </row>
    <row r="50" spans="1:4">
      <c r="A50" s="186"/>
      <c r="B50" s="187"/>
      <c r="C50" s="89" t="s">
        <v>193</v>
      </c>
      <c r="D50" s="191"/>
    </row>
    <row r="51" spans="1:4" ht="25.5">
      <c r="A51" s="186"/>
      <c r="B51" s="187"/>
      <c r="C51" s="89" t="s">
        <v>194</v>
      </c>
      <c r="D51" s="191"/>
    </row>
    <row r="52" spans="1:4" ht="38.25">
      <c r="A52" s="186"/>
      <c r="B52" s="187"/>
      <c r="C52" s="98" t="s">
        <v>195</v>
      </c>
      <c r="D52" s="192"/>
    </row>
    <row r="53" spans="1:4" ht="25.5">
      <c r="A53" s="186">
        <v>14</v>
      </c>
      <c r="B53" s="187" t="s">
        <v>196</v>
      </c>
      <c r="C53" s="89" t="s">
        <v>197</v>
      </c>
      <c r="D53" s="187"/>
    </row>
    <row r="54" spans="1:4">
      <c r="A54" s="186"/>
      <c r="B54" s="187"/>
      <c r="C54" s="89" t="s">
        <v>198</v>
      </c>
      <c r="D54" s="187"/>
    </row>
    <row r="55" spans="1:4">
      <c r="A55" s="186"/>
      <c r="B55" s="187"/>
      <c r="C55" s="89" t="s">
        <v>199</v>
      </c>
      <c r="D55" s="187"/>
    </row>
    <row r="56" spans="1:4" ht="25.5">
      <c r="A56" s="186"/>
      <c r="B56" s="187"/>
      <c r="C56" s="89" t="s">
        <v>200</v>
      </c>
      <c r="D56" s="187"/>
    </row>
    <row r="57" spans="1:4" ht="38.25">
      <c r="A57" s="186"/>
      <c r="B57" s="187"/>
      <c r="C57" s="89" t="s">
        <v>201</v>
      </c>
      <c r="D57" s="187"/>
    </row>
    <row r="58" spans="1:4" ht="25.5">
      <c r="A58" s="186"/>
      <c r="B58" s="187"/>
      <c r="C58" s="89" t="s">
        <v>202</v>
      </c>
      <c r="D58" s="187"/>
    </row>
    <row r="59" spans="1:4" ht="25.5">
      <c r="A59" s="186"/>
      <c r="B59" s="187"/>
      <c r="C59" s="89" t="s">
        <v>203</v>
      </c>
      <c r="D59" s="187"/>
    </row>
    <row r="60" spans="1:4">
      <c r="A60" s="186"/>
      <c r="B60" s="187"/>
      <c r="C60" s="89" t="s">
        <v>152</v>
      </c>
      <c r="D60" s="187"/>
    </row>
    <row r="61" spans="1:4">
      <c r="B61" s="91"/>
      <c r="D61" s="91"/>
    </row>
    <row r="62" spans="1:4">
      <c r="B62" s="91"/>
      <c r="D62" s="91"/>
    </row>
    <row r="63" spans="1:4">
      <c r="A63" s="186">
        <v>15</v>
      </c>
      <c r="B63" s="186" t="s">
        <v>204</v>
      </c>
      <c r="C63" s="89" t="s">
        <v>205</v>
      </c>
      <c r="D63" s="186" t="s">
        <v>206</v>
      </c>
    </row>
    <row r="64" spans="1:4" ht="25.5">
      <c r="A64" s="186"/>
      <c r="B64" s="186"/>
      <c r="C64" s="89" t="s">
        <v>207</v>
      </c>
      <c r="D64" s="186"/>
    </row>
    <row r="65" spans="1:4" ht="25.5">
      <c r="A65" s="186"/>
      <c r="B65" s="186"/>
      <c r="C65" s="89" t="s">
        <v>208</v>
      </c>
      <c r="D65" s="186"/>
    </row>
    <row r="66" spans="1:4" ht="25.5">
      <c r="A66" s="186"/>
      <c r="B66" s="186"/>
      <c r="C66" s="89" t="s">
        <v>209</v>
      </c>
      <c r="D66" s="186"/>
    </row>
    <row r="67" spans="1:4" ht="25.5">
      <c r="A67" s="186"/>
      <c r="B67" s="186"/>
      <c r="C67" s="89" t="s">
        <v>210</v>
      </c>
      <c r="D67" s="186"/>
    </row>
    <row r="68" spans="1:4" ht="25.5">
      <c r="A68" s="186"/>
      <c r="B68" s="186"/>
      <c r="C68" s="89" t="s">
        <v>211</v>
      </c>
      <c r="D68" s="186"/>
    </row>
    <row r="69" spans="1:4">
      <c r="A69" s="186"/>
      <c r="B69" s="186"/>
      <c r="C69" s="89"/>
      <c r="D69" s="186"/>
    </row>
    <row r="70" spans="1:4">
      <c r="A70" s="186"/>
      <c r="B70" s="186"/>
      <c r="C70" s="89" t="s">
        <v>212</v>
      </c>
      <c r="D70" s="186"/>
    </row>
    <row r="71" spans="1:4" ht="25.5">
      <c r="A71" s="186"/>
      <c r="B71" s="186"/>
      <c r="C71" s="89" t="s">
        <v>213</v>
      </c>
      <c r="D71" s="186"/>
    </row>
    <row r="72" spans="1:4" ht="25.5">
      <c r="A72" s="186"/>
      <c r="B72" s="186"/>
      <c r="C72" s="89" t="s">
        <v>214</v>
      </c>
      <c r="D72" s="186"/>
    </row>
    <row r="73" spans="1:4" ht="25.5">
      <c r="A73" s="186"/>
      <c r="B73" s="186"/>
      <c r="C73" s="89" t="s">
        <v>215</v>
      </c>
      <c r="D73" s="186"/>
    </row>
    <row r="74" spans="1:4" ht="25.5">
      <c r="A74" s="186"/>
      <c r="B74" s="186"/>
      <c r="C74" s="89" t="s">
        <v>216</v>
      </c>
      <c r="D74" s="186"/>
    </row>
    <row r="75" spans="1:4">
      <c r="A75" s="186"/>
      <c r="B75" s="186"/>
      <c r="C75" s="89" t="s">
        <v>217</v>
      </c>
      <c r="D75" s="186"/>
    </row>
    <row r="76" spans="1:4" ht="38.25">
      <c r="A76" s="186"/>
      <c r="B76" s="186"/>
      <c r="C76" s="99" t="s">
        <v>218</v>
      </c>
      <c r="D76" s="186"/>
    </row>
    <row r="77" spans="1:4" ht="25.5">
      <c r="A77" s="186"/>
      <c r="B77" s="186"/>
      <c r="C77" s="99" t="s">
        <v>219</v>
      </c>
      <c r="D77" s="186"/>
    </row>
    <row r="78" spans="1:4" ht="25.5">
      <c r="A78" s="186"/>
      <c r="B78" s="186"/>
      <c r="C78" s="89" t="s">
        <v>220</v>
      </c>
      <c r="D78" s="186"/>
    </row>
    <row r="79" spans="1:4" ht="25.5">
      <c r="A79" s="186"/>
      <c r="B79" s="186"/>
      <c r="C79" s="89" t="s">
        <v>221</v>
      </c>
      <c r="D79" s="186"/>
    </row>
    <row r="80" spans="1:4" ht="38.25">
      <c r="A80" s="186"/>
      <c r="B80" s="186"/>
      <c r="C80" s="89" t="s">
        <v>222</v>
      </c>
      <c r="D80" s="186"/>
    </row>
    <row r="81" spans="1:4" ht="25.5">
      <c r="A81" s="186"/>
      <c r="B81" s="186"/>
      <c r="C81" s="89" t="s">
        <v>223</v>
      </c>
      <c r="D81" s="186"/>
    </row>
    <row r="82" spans="1:4" ht="38.25">
      <c r="A82" s="186">
        <v>16</v>
      </c>
      <c r="B82" s="187" t="s">
        <v>224</v>
      </c>
      <c r="C82" s="89" t="s">
        <v>225</v>
      </c>
      <c r="D82" s="187"/>
    </row>
    <row r="83" spans="1:4" ht="15" customHeight="1">
      <c r="A83" s="186"/>
      <c r="B83" s="187"/>
      <c r="C83" s="89" t="s">
        <v>226</v>
      </c>
      <c r="D83" s="187"/>
    </row>
    <row r="84" spans="1:4" ht="63.75">
      <c r="A84" s="186"/>
      <c r="B84" s="187"/>
      <c r="C84" s="93" t="s">
        <v>227</v>
      </c>
      <c r="D84" s="187"/>
    </row>
    <row r="85" spans="1:4" ht="15.75" customHeight="1">
      <c r="A85" s="186"/>
      <c r="B85" s="187"/>
      <c r="C85" s="89" t="s">
        <v>183</v>
      </c>
      <c r="D85" s="187"/>
    </row>
    <row r="86" spans="1:4" ht="38.25">
      <c r="A86" s="186">
        <v>17</v>
      </c>
      <c r="B86" s="187" t="s">
        <v>228</v>
      </c>
      <c r="C86" s="89" t="s">
        <v>229</v>
      </c>
      <c r="D86" s="186"/>
    </row>
    <row r="87" spans="1:4">
      <c r="A87" s="186"/>
      <c r="B87" s="187"/>
      <c r="C87" s="90" t="s">
        <v>230</v>
      </c>
      <c r="D87" s="186"/>
    </row>
    <row r="88" spans="1:4" ht="25.5">
      <c r="A88" s="186"/>
      <c r="B88" s="187"/>
      <c r="C88" s="90" t="s">
        <v>231</v>
      </c>
      <c r="D88" s="186"/>
    </row>
    <row r="89" spans="1:4" ht="25.5">
      <c r="A89" s="186"/>
      <c r="B89" s="187"/>
      <c r="C89" s="90" t="s">
        <v>232</v>
      </c>
      <c r="D89" s="186"/>
    </row>
    <row r="90" spans="1:4" ht="38.25">
      <c r="A90" s="186"/>
      <c r="B90" s="187"/>
      <c r="C90" s="90" t="s">
        <v>233</v>
      </c>
      <c r="D90" s="186"/>
    </row>
    <row r="91" spans="1:4" ht="51">
      <c r="A91" s="186"/>
      <c r="B91" s="187"/>
      <c r="C91" s="93" t="s">
        <v>234</v>
      </c>
      <c r="D91" s="186"/>
    </row>
    <row r="92" spans="1:4" ht="25.5">
      <c r="A92" s="186"/>
      <c r="B92" s="187"/>
      <c r="C92" s="89" t="s">
        <v>235</v>
      </c>
      <c r="D92" s="186"/>
    </row>
    <row r="93" spans="1:4" ht="65.45" customHeight="1">
      <c r="A93" s="186"/>
      <c r="B93" s="187"/>
      <c r="C93" s="93" t="s">
        <v>236</v>
      </c>
      <c r="D93" s="186"/>
    </row>
    <row r="94" spans="1:4" ht="84.6" customHeight="1">
      <c r="A94" s="186"/>
      <c r="B94" s="187"/>
      <c r="C94" s="93" t="s">
        <v>237</v>
      </c>
      <c r="D94" s="186"/>
    </row>
    <row r="95" spans="1:4" ht="38.25">
      <c r="A95" s="186"/>
      <c r="B95" s="187"/>
      <c r="C95" s="93" t="s">
        <v>238</v>
      </c>
      <c r="D95" s="186"/>
    </row>
    <row r="96" spans="1:4" ht="38.25">
      <c r="A96" s="186"/>
      <c r="B96" s="187"/>
      <c r="C96" s="93" t="s">
        <v>239</v>
      </c>
      <c r="D96" s="186"/>
    </row>
    <row r="97" spans="1:4">
      <c r="A97" s="186"/>
      <c r="B97" s="187"/>
      <c r="C97" s="89" t="s">
        <v>240</v>
      </c>
      <c r="D97" s="186"/>
    </row>
    <row r="100" spans="1:4" s="101" customFormat="1" ht="13.9" customHeight="1">
      <c r="A100" s="188">
        <v>18</v>
      </c>
      <c r="B100" s="189" t="s">
        <v>241</v>
      </c>
      <c r="C100" s="100" t="s">
        <v>242</v>
      </c>
      <c r="D100" s="189"/>
    </row>
    <row r="101" spans="1:4" s="101" customFormat="1" ht="25.5">
      <c r="A101" s="188"/>
      <c r="B101" s="189"/>
      <c r="C101" s="100" t="s">
        <v>243</v>
      </c>
      <c r="D101" s="189"/>
    </row>
    <row r="102" spans="1:4" s="101" customFormat="1" ht="98.45" customHeight="1">
      <c r="A102" s="188"/>
      <c r="B102" s="189"/>
      <c r="C102" s="100" t="s">
        <v>244</v>
      </c>
      <c r="D102" s="189"/>
    </row>
    <row r="103" spans="1:4" s="101" customFormat="1" ht="51">
      <c r="A103" s="188"/>
      <c r="B103" s="189"/>
      <c r="C103" s="100" t="s">
        <v>245</v>
      </c>
      <c r="D103" s="189"/>
    </row>
    <row r="104" spans="1:4">
      <c r="A104" s="188"/>
      <c r="B104" s="189"/>
      <c r="C104" s="102" t="s">
        <v>152</v>
      </c>
      <c r="D104" s="189"/>
    </row>
    <row r="107" spans="1:4" ht="75.599999999999994" customHeight="1">
      <c r="A107" s="186">
        <v>19</v>
      </c>
      <c r="B107" s="187" t="s">
        <v>246</v>
      </c>
      <c r="C107" s="93" t="s">
        <v>247</v>
      </c>
      <c r="D107" s="96"/>
    </row>
    <row r="108" spans="1:4" ht="73.900000000000006" customHeight="1">
      <c r="A108" s="186"/>
      <c r="B108" s="187"/>
      <c r="C108" s="93" t="s">
        <v>248</v>
      </c>
      <c r="D108" s="187"/>
    </row>
    <row r="109" spans="1:4" s="95" customFormat="1" ht="38.25">
      <c r="A109" s="186"/>
      <c r="B109" s="187"/>
      <c r="C109" s="89" t="s">
        <v>249</v>
      </c>
      <c r="D109" s="187"/>
    </row>
    <row r="110" spans="1:4" ht="38.25">
      <c r="A110" s="186">
        <v>20</v>
      </c>
      <c r="B110" s="187" t="s">
        <v>250</v>
      </c>
      <c r="C110" s="89" t="s">
        <v>251</v>
      </c>
      <c r="D110" s="187"/>
    </row>
    <row r="111" spans="1:4" ht="25.5">
      <c r="A111" s="186"/>
      <c r="B111" s="187"/>
      <c r="C111" s="89" t="s">
        <v>252</v>
      </c>
      <c r="D111" s="187"/>
    </row>
    <row r="112" spans="1:4" ht="25.5">
      <c r="A112" s="186"/>
      <c r="B112" s="187"/>
      <c r="C112" s="89" t="s">
        <v>253</v>
      </c>
      <c r="D112" s="187"/>
    </row>
    <row r="113" spans="1:4">
      <c r="A113" s="186"/>
      <c r="B113" s="187"/>
      <c r="C113" s="89" t="s">
        <v>254</v>
      </c>
      <c r="D113" s="187"/>
    </row>
    <row r="114" spans="1:4" ht="25.5">
      <c r="A114" s="186"/>
      <c r="B114" s="187"/>
      <c r="C114" s="89" t="s">
        <v>255</v>
      </c>
      <c r="D114" s="187"/>
    </row>
    <row r="115" spans="1:4">
      <c r="A115" s="186"/>
      <c r="B115" s="187"/>
      <c r="C115" s="89" t="s">
        <v>256</v>
      </c>
      <c r="D115" s="187"/>
    </row>
    <row r="116" spans="1:4">
      <c r="A116" s="186"/>
      <c r="B116" s="187"/>
      <c r="C116" s="93" t="s">
        <v>257</v>
      </c>
      <c r="D116" s="187"/>
    </row>
    <row r="117" spans="1:4" ht="51">
      <c r="A117" s="186"/>
      <c r="B117" s="187"/>
      <c r="C117" s="100" t="s">
        <v>269</v>
      </c>
      <c r="D117" s="187"/>
    </row>
  </sheetData>
  <mergeCells count="53">
    <mergeCell ref="A1:D1"/>
    <mergeCell ref="A3:C4"/>
    <mergeCell ref="D3:D4"/>
    <mergeCell ref="A5:A7"/>
    <mergeCell ref="B5:B7"/>
    <mergeCell ref="D5:D7"/>
    <mergeCell ref="A11:A12"/>
    <mergeCell ref="B11:B12"/>
    <mergeCell ref="D11:D12"/>
    <mergeCell ref="A15:A17"/>
    <mergeCell ref="B15:B17"/>
    <mergeCell ref="D15:D17"/>
    <mergeCell ref="A40:A41"/>
    <mergeCell ref="B40:B41"/>
    <mergeCell ref="D40:D41"/>
    <mergeCell ref="A18:A21"/>
    <mergeCell ref="B18:B21"/>
    <mergeCell ref="A22:A26"/>
    <mergeCell ref="B22:B26"/>
    <mergeCell ref="A27:A29"/>
    <mergeCell ref="B27:B29"/>
    <mergeCell ref="A32:A37"/>
    <mergeCell ref="B32:B37"/>
    <mergeCell ref="A38:A39"/>
    <mergeCell ref="B38:B39"/>
    <mergeCell ref="D38:D39"/>
    <mergeCell ref="A42:A43"/>
    <mergeCell ref="B42:B43"/>
    <mergeCell ref="D42:D43"/>
    <mergeCell ref="A47:A52"/>
    <mergeCell ref="B47:B52"/>
    <mergeCell ref="D47:D52"/>
    <mergeCell ref="A53:A60"/>
    <mergeCell ref="B53:B60"/>
    <mergeCell ref="D53:D60"/>
    <mergeCell ref="A63:A81"/>
    <mergeCell ref="B63:B81"/>
    <mergeCell ref="D63:D81"/>
    <mergeCell ref="A82:A85"/>
    <mergeCell ref="B82:B85"/>
    <mergeCell ref="D82:D85"/>
    <mergeCell ref="A86:A97"/>
    <mergeCell ref="B86:B97"/>
    <mergeCell ref="D86:D97"/>
    <mergeCell ref="A110:A117"/>
    <mergeCell ref="B110:B117"/>
    <mergeCell ref="D110:D117"/>
    <mergeCell ref="A100:A104"/>
    <mergeCell ref="B100:B104"/>
    <mergeCell ref="D100:D104"/>
    <mergeCell ref="A107:A109"/>
    <mergeCell ref="B107:B109"/>
    <mergeCell ref="D108:D109"/>
  </mergeCells>
  <printOptions horizontalCentered="1"/>
  <pageMargins left="0.70866141732283472" right="0.70866141732283472" top="0.74803149606299213" bottom="0.74803149606299213" header="0.31496062992125984" footer="0.31496062992125984"/>
  <pageSetup scale="77" orientation="portrait" r:id="rId1"/>
</worksheet>
</file>

<file path=xl/worksheets/sheet9.xml><?xml version="1.0" encoding="utf-8"?>
<worksheet xmlns="http://schemas.openxmlformats.org/spreadsheetml/2006/main" xmlns:r="http://schemas.openxmlformats.org/officeDocument/2006/relationships">
  <dimension ref="A1:C116"/>
  <sheetViews>
    <sheetView showGridLines="0" zoomScaleNormal="100" workbookViewId="0">
      <selection activeCell="C26" sqref="C26"/>
    </sheetView>
  </sheetViews>
  <sheetFormatPr baseColWidth="10" defaultRowHeight="12.75"/>
  <cols>
    <col min="1" max="1" width="4.7109375" style="88" customWidth="1"/>
    <col min="2" max="2" width="23.7109375" style="87" customWidth="1"/>
    <col min="3" max="3" width="68.7109375" style="87" customWidth="1"/>
    <col min="4" max="16384" width="11.42578125" style="87"/>
  </cols>
  <sheetData>
    <row r="1" spans="1:3" ht="27" customHeight="1" thickBot="1">
      <c r="A1" s="193" t="s">
        <v>270</v>
      </c>
      <c r="B1" s="194"/>
      <c r="C1" s="195"/>
    </row>
    <row r="3" spans="1:3" s="88" customFormat="1">
      <c r="A3" s="196" t="s">
        <v>147</v>
      </c>
      <c r="B3" s="196"/>
      <c r="C3" s="196"/>
    </row>
    <row r="4" spans="1:3">
      <c r="A4" s="196"/>
      <c r="B4" s="196"/>
      <c r="C4" s="196"/>
    </row>
    <row r="5" spans="1:3">
      <c r="A5" s="186">
        <v>1</v>
      </c>
      <c r="B5" s="187" t="s">
        <v>271</v>
      </c>
      <c r="C5" s="106" t="s">
        <v>150</v>
      </c>
    </row>
    <row r="6" spans="1:3">
      <c r="A6" s="186"/>
      <c r="B6" s="187"/>
      <c r="C6" s="96" t="s">
        <v>151</v>
      </c>
    </row>
    <row r="7" spans="1:3">
      <c r="A7" s="186"/>
      <c r="B7" s="187"/>
      <c r="C7" s="96" t="s">
        <v>152</v>
      </c>
    </row>
    <row r="8" spans="1:3">
      <c r="B8" s="91"/>
      <c r="C8" s="107"/>
    </row>
    <row r="9" spans="1:3" ht="38.25">
      <c r="A9" s="103">
        <v>2</v>
      </c>
      <c r="B9" s="106" t="s">
        <v>272</v>
      </c>
      <c r="C9" s="106" t="s">
        <v>273</v>
      </c>
    </row>
    <row r="10" spans="1:3" ht="25.5">
      <c r="A10" s="186">
        <v>3</v>
      </c>
      <c r="B10" s="186" t="s">
        <v>274</v>
      </c>
      <c r="C10" s="108" t="s">
        <v>275</v>
      </c>
    </row>
    <row r="11" spans="1:3" ht="25.5">
      <c r="A11" s="186"/>
      <c r="B11" s="186"/>
      <c r="C11" s="108" t="s">
        <v>276</v>
      </c>
    </row>
    <row r="12" spans="1:3">
      <c r="A12" s="186"/>
      <c r="B12" s="186"/>
      <c r="C12" s="108" t="s">
        <v>277</v>
      </c>
    </row>
    <row r="13" spans="1:3">
      <c r="A13" s="186">
        <v>4</v>
      </c>
      <c r="B13" s="186" t="s">
        <v>278</v>
      </c>
      <c r="C13" s="109" t="s">
        <v>279</v>
      </c>
    </row>
    <row r="14" spans="1:3">
      <c r="A14" s="186"/>
      <c r="B14" s="186"/>
      <c r="C14" s="108" t="s">
        <v>277</v>
      </c>
    </row>
    <row r="15" spans="1:3">
      <c r="B15" s="88"/>
      <c r="C15" s="110"/>
    </row>
    <row r="16" spans="1:3">
      <c r="B16" s="88"/>
      <c r="C16" s="110"/>
    </row>
    <row r="17" spans="1:3">
      <c r="A17" s="186">
        <v>5</v>
      </c>
      <c r="B17" s="187" t="s">
        <v>157</v>
      </c>
      <c r="C17" s="111" t="s">
        <v>158</v>
      </c>
    </row>
    <row r="18" spans="1:3">
      <c r="A18" s="186"/>
      <c r="B18" s="187"/>
      <c r="C18" s="111" t="s">
        <v>279</v>
      </c>
    </row>
    <row r="19" spans="1:3">
      <c r="A19" s="186"/>
      <c r="B19" s="187"/>
      <c r="C19" s="111" t="s">
        <v>160</v>
      </c>
    </row>
    <row r="20" spans="1:3">
      <c r="A20" s="187">
        <v>6</v>
      </c>
      <c r="B20" s="187" t="s">
        <v>161</v>
      </c>
      <c r="C20" s="111" t="s">
        <v>158</v>
      </c>
    </row>
    <row r="21" spans="1:3">
      <c r="A21" s="187"/>
      <c r="B21" s="187"/>
      <c r="C21" s="111" t="s">
        <v>279</v>
      </c>
    </row>
    <row r="22" spans="1:3">
      <c r="A22" s="187"/>
      <c r="B22" s="187"/>
      <c r="C22" s="111" t="s">
        <v>162</v>
      </c>
    </row>
    <row r="23" spans="1:3">
      <c r="A23" s="187"/>
      <c r="B23" s="187"/>
      <c r="C23" s="111" t="s">
        <v>160</v>
      </c>
    </row>
    <row r="24" spans="1:3">
      <c r="A24" s="186">
        <v>7</v>
      </c>
      <c r="B24" s="187" t="s">
        <v>280</v>
      </c>
      <c r="C24" s="112" t="s">
        <v>158</v>
      </c>
    </row>
    <row r="25" spans="1:3">
      <c r="A25" s="186"/>
      <c r="B25" s="187"/>
      <c r="C25" s="111" t="s">
        <v>279</v>
      </c>
    </row>
    <row r="26" spans="1:3" ht="25.5">
      <c r="A26" s="186"/>
      <c r="B26" s="187"/>
      <c r="C26" s="112" t="s">
        <v>281</v>
      </c>
    </row>
    <row r="27" spans="1:3">
      <c r="A27" s="186"/>
      <c r="B27" s="187"/>
      <c r="C27" s="112" t="s">
        <v>162</v>
      </c>
    </row>
    <row r="28" spans="1:3">
      <c r="A28" s="186"/>
      <c r="B28" s="187"/>
      <c r="C28" s="112" t="s">
        <v>160</v>
      </c>
    </row>
    <row r="29" spans="1:3" ht="51">
      <c r="A29" s="186">
        <v>8</v>
      </c>
      <c r="B29" s="187" t="s">
        <v>282</v>
      </c>
      <c r="C29" s="112" t="s">
        <v>283</v>
      </c>
    </row>
    <row r="30" spans="1:3" ht="140.25">
      <c r="A30" s="186"/>
      <c r="B30" s="187"/>
      <c r="C30" s="112" t="s">
        <v>284</v>
      </c>
    </row>
    <row r="31" spans="1:3" s="101" customFormat="1" ht="16.5" customHeight="1">
      <c r="A31" s="113"/>
      <c r="B31" s="114"/>
    </row>
    <row r="32" spans="1:3" s="101" customFormat="1" ht="16.5" customHeight="1">
      <c r="A32" s="113"/>
      <c r="B32" s="114"/>
    </row>
    <row r="33" spans="1:3" ht="25.5">
      <c r="A33" s="202">
        <v>9</v>
      </c>
      <c r="B33" s="202" t="s">
        <v>168</v>
      </c>
      <c r="C33" s="89" t="s">
        <v>169</v>
      </c>
    </row>
    <row r="34" spans="1:3" ht="25.5">
      <c r="A34" s="203"/>
      <c r="B34" s="203"/>
      <c r="C34" s="89" t="s">
        <v>285</v>
      </c>
    </row>
    <row r="35" spans="1:3" ht="25.5">
      <c r="A35" s="203"/>
      <c r="B35" s="203"/>
      <c r="C35" s="89" t="s">
        <v>172</v>
      </c>
    </row>
    <row r="36" spans="1:3" ht="25.5">
      <c r="A36" s="203"/>
      <c r="B36" s="203"/>
      <c r="C36" s="115" t="s">
        <v>174</v>
      </c>
    </row>
    <row r="37" spans="1:3" ht="76.5">
      <c r="A37" s="203"/>
      <c r="B37" s="203"/>
      <c r="C37" s="115" t="s">
        <v>286</v>
      </c>
    </row>
    <row r="38" spans="1:3" ht="38.25">
      <c r="A38" s="203"/>
      <c r="B38" s="203"/>
      <c r="C38" s="115" t="s">
        <v>177</v>
      </c>
    </row>
    <row r="39" spans="1:3" ht="25.5">
      <c r="A39" s="187">
        <v>10</v>
      </c>
      <c r="B39" s="187" t="s">
        <v>178</v>
      </c>
      <c r="C39" s="106" t="s">
        <v>287</v>
      </c>
    </row>
    <row r="40" spans="1:3" ht="25.5">
      <c r="A40" s="187"/>
      <c r="B40" s="187"/>
      <c r="C40" s="106" t="s">
        <v>180</v>
      </c>
    </row>
    <row r="41" spans="1:3" ht="25.5">
      <c r="A41" s="186">
        <v>11</v>
      </c>
      <c r="B41" s="186" t="s">
        <v>181</v>
      </c>
      <c r="C41" s="106" t="s">
        <v>288</v>
      </c>
    </row>
    <row r="42" spans="1:3">
      <c r="A42" s="186"/>
      <c r="B42" s="186"/>
      <c r="C42" s="106" t="s">
        <v>183</v>
      </c>
    </row>
    <row r="43" spans="1:3">
      <c r="B43" s="91"/>
      <c r="C43" s="101"/>
    </row>
    <row r="44" spans="1:3" s="101" customFormat="1">
      <c r="A44" s="113"/>
      <c r="B44" s="116"/>
      <c r="C44" s="117"/>
    </row>
    <row r="45" spans="1:3">
      <c r="A45" s="186">
        <v>12</v>
      </c>
      <c r="B45" s="186" t="s">
        <v>204</v>
      </c>
      <c r="C45" s="112" t="s">
        <v>205</v>
      </c>
    </row>
    <row r="46" spans="1:3" ht="25.5">
      <c r="A46" s="186"/>
      <c r="B46" s="186"/>
      <c r="C46" s="112" t="s">
        <v>207</v>
      </c>
    </row>
    <row r="47" spans="1:3" ht="25.5">
      <c r="A47" s="186"/>
      <c r="B47" s="186"/>
      <c r="C47" s="112" t="s">
        <v>208</v>
      </c>
    </row>
    <row r="48" spans="1:3" ht="25.5">
      <c r="A48" s="186"/>
      <c r="B48" s="186"/>
      <c r="C48" s="112" t="s">
        <v>209</v>
      </c>
    </row>
    <row r="49" spans="1:3" ht="25.5">
      <c r="A49" s="186"/>
      <c r="B49" s="186"/>
      <c r="C49" s="112" t="s">
        <v>210</v>
      </c>
    </row>
    <row r="50" spans="1:3" ht="25.5">
      <c r="A50" s="186"/>
      <c r="B50" s="186"/>
      <c r="C50" s="106" t="s">
        <v>211</v>
      </c>
    </row>
    <row r="51" spans="1:3" ht="51">
      <c r="A51" s="186"/>
      <c r="B51" s="186"/>
      <c r="C51" s="106" t="s">
        <v>289</v>
      </c>
    </row>
    <row r="52" spans="1:3">
      <c r="A52" s="186"/>
      <c r="B52" s="186"/>
      <c r="C52" s="106" t="s">
        <v>212</v>
      </c>
    </row>
    <row r="53" spans="1:3" ht="25.5">
      <c r="A53" s="186"/>
      <c r="B53" s="186"/>
      <c r="C53" s="106" t="s">
        <v>213</v>
      </c>
    </row>
    <row r="54" spans="1:3" ht="25.5">
      <c r="A54" s="186"/>
      <c r="B54" s="186"/>
      <c r="C54" s="106" t="s">
        <v>214</v>
      </c>
    </row>
    <row r="55" spans="1:3" ht="25.5">
      <c r="A55" s="186"/>
      <c r="B55" s="186"/>
      <c r="C55" s="106" t="s">
        <v>215</v>
      </c>
    </row>
    <row r="56" spans="1:3" ht="25.5">
      <c r="A56" s="186"/>
      <c r="B56" s="186"/>
      <c r="C56" s="106" t="s">
        <v>216</v>
      </c>
    </row>
    <row r="57" spans="1:3">
      <c r="A57" s="186"/>
      <c r="B57" s="186"/>
      <c r="C57" s="106" t="s">
        <v>217</v>
      </c>
    </row>
    <row r="58" spans="1:3" ht="38.25">
      <c r="A58" s="186"/>
      <c r="B58" s="186"/>
      <c r="C58" s="106" t="s">
        <v>218</v>
      </c>
    </row>
    <row r="59" spans="1:3" ht="38.25">
      <c r="A59" s="186"/>
      <c r="B59" s="186"/>
      <c r="C59" s="106" t="s">
        <v>290</v>
      </c>
    </row>
    <row r="60" spans="1:3" ht="25.5">
      <c r="A60" s="186"/>
      <c r="B60" s="186"/>
      <c r="C60" s="106" t="s">
        <v>291</v>
      </c>
    </row>
    <row r="61" spans="1:3" ht="25.5">
      <c r="A61" s="186"/>
      <c r="B61" s="186"/>
      <c r="C61" s="106" t="s">
        <v>220</v>
      </c>
    </row>
    <row r="62" spans="1:3" ht="25.5">
      <c r="A62" s="186"/>
      <c r="B62" s="186"/>
      <c r="C62" s="106" t="s">
        <v>221</v>
      </c>
    </row>
    <row r="63" spans="1:3" ht="38.25">
      <c r="A63" s="186"/>
      <c r="B63" s="186"/>
      <c r="C63" s="106" t="s">
        <v>222</v>
      </c>
    </row>
    <row r="64" spans="1:3" ht="25.5">
      <c r="A64" s="186"/>
      <c r="B64" s="186"/>
      <c r="C64" s="106" t="s">
        <v>223</v>
      </c>
    </row>
    <row r="65" spans="1:3" ht="38.25">
      <c r="A65" s="186">
        <v>13</v>
      </c>
      <c r="B65" s="187" t="s">
        <v>224</v>
      </c>
      <c r="C65" s="115" t="s">
        <v>225</v>
      </c>
    </row>
    <row r="66" spans="1:3">
      <c r="A66" s="186"/>
      <c r="B66" s="187"/>
      <c r="C66" s="115" t="s">
        <v>226</v>
      </c>
    </row>
    <row r="67" spans="1:3" ht="63.75">
      <c r="A67" s="186"/>
      <c r="B67" s="187"/>
      <c r="C67" s="115" t="s">
        <v>227</v>
      </c>
    </row>
    <row r="68" spans="1:3">
      <c r="A68" s="186"/>
      <c r="B68" s="187"/>
      <c r="C68" s="115" t="s">
        <v>183</v>
      </c>
    </row>
    <row r="69" spans="1:3" ht="38.25">
      <c r="A69" s="187">
        <v>14</v>
      </c>
      <c r="B69" s="187" t="s">
        <v>292</v>
      </c>
      <c r="C69" s="106" t="s">
        <v>229</v>
      </c>
    </row>
    <row r="70" spans="1:3">
      <c r="A70" s="187"/>
      <c r="B70" s="187"/>
      <c r="C70" s="96" t="s">
        <v>293</v>
      </c>
    </row>
    <row r="71" spans="1:3" ht="25.5">
      <c r="A71" s="187"/>
      <c r="B71" s="187"/>
      <c r="C71" s="96" t="s">
        <v>231</v>
      </c>
    </row>
    <row r="72" spans="1:3" ht="25.5">
      <c r="A72" s="187"/>
      <c r="B72" s="187"/>
      <c r="C72" s="96" t="s">
        <v>232</v>
      </c>
    </row>
    <row r="73" spans="1:3" ht="38.25">
      <c r="A73" s="187"/>
      <c r="B73" s="187"/>
      <c r="C73" s="96" t="s">
        <v>233</v>
      </c>
    </row>
    <row r="74" spans="1:3" ht="51">
      <c r="A74" s="187"/>
      <c r="B74" s="187"/>
      <c r="C74" s="118" t="s">
        <v>234</v>
      </c>
    </row>
    <row r="75" spans="1:3" ht="25.5">
      <c r="A75" s="187"/>
      <c r="B75" s="187"/>
      <c r="C75" s="118" t="s">
        <v>235</v>
      </c>
    </row>
    <row r="76" spans="1:3" ht="114.75">
      <c r="A76" s="187"/>
      <c r="B76" s="187"/>
      <c r="C76" s="118" t="s">
        <v>294</v>
      </c>
    </row>
    <row r="77" spans="1:3" ht="38.25">
      <c r="A77" s="187"/>
      <c r="B77" s="187"/>
      <c r="C77" s="119" t="s">
        <v>238</v>
      </c>
    </row>
    <row r="78" spans="1:3" s="95" customFormat="1" ht="38.25">
      <c r="A78" s="187"/>
      <c r="B78" s="187"/>
      <c r="C78" s="119" t="s">
        <v>295</v>
      </c>
    </row>
    <row r="79" spans="1:3" s="95" customFormat="1">
      <c r="A79" s="187"/>
      <c r="B79" s="187"/>
      <c r="C79" s="119" t="s">
        <v>296</v>
      </c>
    </row>
    <row r="80" spans="1:3">
      <c r="A80" s="187"/>
      <c r="B80" s="187"/>
      <c r="C80" s="118" t="s">
        <v>240</v>
      </c>
    </row>
    <row r="81" spans="1:3">
      <c r="B81" s="91"/>
      <c r="C81" s="94"/>
    </row>
    <row r="82" spans="1:3">
      <c r="B82" s="91"/>
      <c r="C82" s="94"/>
    </row>
    <row r="83" spans="1:3" s="101" customFormat="1">
      <c r="A83" s="188">
        <v>15</v>
      </c>
      <c r="B83" s="201" t="s">
        <v>241</v>
      </c>
      <c r="C83" s="111" t="s">
        <v>297</v>
      </c>
    </row>
    <row r="84" spans="1:3" s="101" customFormat="1">
      <c r="A84" s="188"/>
      <c r="B84" s="201"/>
      <c r="C84" s="111" t="s">
        <v>298</v>
      </c>
    </row>
    <row r="85" spans="1:3" s="101" customFormat="1" ht="25.5">
      <c r="A85" s="188"/>
      <c r="B85" s="201"/>
      <c r="C85" s="111" t="s">
        <v>299</v>
      </c>
    </row>
    <row r="86" spans="1:3" s="101" customFormat="1" ht="76.5">
      <c r="A86" s="188"/>
      <c r="B86" s="201"/>
      <c r="C86" s="112" t="s">
        <v>300</v>
      </c>
    </row>
    <row r="87" spans="1:3" s="101" customFormat="1" ht="89.25">
      <c r="A87" s="188"/>
      <c r="B87" s="201"/>
      <c r="C87" s="111" t="s">
        <v>301</v>
      </c>
    </row>
    <row r="88" spans="1:3" s="101" customFormat="1" ht="51">
      <c r="A88" s="188"/>
      <c r="B88" s="201"/>
      <c r="C88" s="111" t="s">
        <v>245</v>
      </c>
    </row>
    <row r="89" spans="1:3">
      <c r="A89" s="188"/>
      <c r="B89" s="201"/>
      <c r="C89" s="120" t="s">
        <v>152</v>
      </c>
    </row>
    <row r="90" spans="1:3">
      <c r="B90" s="91"/>
      <c r="C90" s="94"/>
    </row>
    <row r="92" spans="1:3" ht="25.5">
      <c r="A92" s="187">
        <v>16</v>
      </c>
      <c r="B92" s="197" t="s">
        <v>302</v>
      </c>
      <c r="C92" s="115" t="s">
        <v>190</v>
      </c>
    </row>
    <row r="93" spans="1:3">
      <c r="A93" s="187"/>
      <c r="B93" s="197"/>
      <c r="C93" s="115" t="s">
        <v>191</v>
      </c>
    </row>
    <row r="94" spans="1:3" ht="25.5">
      <c r="A94" s="187"/>
      <c r="B94" s="197"/>
      <c r="C94" s="115" t="s">
        <v>192</v>
      </c>
    </row>
    <row r="95" spans="1:3">
      <c r="A95" s="187"/>
      <c r="B95" s="197"/>
      <c r="C95" s="115" t="s">
        <v>193</v>
      </c>
    </row>
    <row r="96" spans="1:3" ht="25.5">
      <c r="A96" s="187"/>
      <c r="B96" s="197"/>
      <c r="C96" s="115" t="s">
        <v>194</v>
      </c>
    </row>
    <row r="97" spans="1:3" ht="53.25" customHeight="1">
      <c r="A97" s="187"/>
      <c r="B97" s="197"/>
      <c r="C97" s="111" t="s">
        <v>195</v>
      </c>
    </row>
    <row r="98" spans="1:3" ht="15" customHeight="1">
      <c r="A98" s="198">
        <v>17</v>
      </c>
      <c r="B98" s="187" t="s">
        <v>196</v>
      </c>
      <c r="C98" s="109" t="s">
        <v>303</v>
      </c>
    </row>
    <row r="99" spans="1:3" ht="25.5">
      <c r="A99" s="199"/>
      <c r="B99" s="187"/>
      <c r="C99" s="106" t="s">
        <v>304</v>
      </c>
    </row>
    <row r="100" spans="1:3" ht="25.5">
      <c r="A100" s="199"/>
      <c r="B100" s="187"/>
      <c r="C100" s="106" t="s">
        <v>200</v>
      </c>
    </row>
    <row r="101" spans="1:3" ht="38.25">
      <c r="A101" s="199"/>
      <c r="B101" s="187"/>
      <c r="C101" s="106" t="s">
        <v>201</v>
      </c>
    </row>
    <row r="102" spans="1:3" ht="38.25">
      <c r="A102" s="199"/>
      <c r="B102" s="187"/>
      <c r="C102" s="106" t="s">
        <v>305</v>
      </c>
    </row>
    <row r="103" spans="1:3" ht="25.5">
      <c r="A103" s="199"/>
      <c r="B103" s="187"/>
      <c r="C103" s="106" t="s">
        <v>202</v>
      </c>
    </row>
    <row r="104" spans="1:3" ht="25.5">
      <c r="A104" s="200"/>
      <c r="B104" s="187"/>
      <c r="C104" s="106" t="s">
        <v>306</v>
      </c>
    </row>
    <row r="105" spans="1:3">
      <c r="B105" s="91"/>
    </row>
    <row r="106" spans="1:3">
      <c r="B106" s="91"/>
    </row>
    <row r="107" spans="1:3" ht="63.75">
      <c r="A107" s="186">
        <v>18</v>
      </c>
      <c r="B107" s="197" t="s">
        <v>246</v>
      </c>
      <c r="C107" s="118" t="s">
        <v>307</v>
      </c>
    </row>
    <row r="108" spans="1:3" ht="76.5">
      <c r="A108" s="186"/>
      <c r="B108" s="197"/>
      <c r="C108" s="115" t="s">
        <v>248</v>
      </c>
    </row>
    <row r="109" spans="1:3" ht="25.5">
      <c r="A109" s="187">
        <v>19</v>
      </c>
      <c r="B109" s="197" t="s">
        <v>308</v>
      </c>
      <c r="C109" s="115" t="s">
        <v>309</v>
      </c>
    </row>
    <row r="110" spans="1:3" ht="25.5">
      <c r="A110" s="187"/>
      <c r="B110" s="197"/>
      <c r="C110" s="115" t="s">
        <v>252</v>
      </c>
    </row>
    <row r="111" spans="1:3" ht="25.5">
      <c r="A111" s="187"/>
      <c r="B111" s="197"/>
      <c r="C111" s="115" t="s">
        <v>253</v>
      </c>
    </row>
    <row r="112" spans="1:3">
      <c r="A112" s="187"/>
      <c r="B112" s="197"/>
      <c r="C112" s="115" t="s">
        <v>254</v>
      </c>
    </row>
    <row r="113" spans="1:3" ht="25.5">
      <c r="A113" s="187"/>
      <c r="B113" s="197"/>
      <c r="C113" s="115" t="s">
        <v>255</v>
      </c>
    </row>
    <row r="114" spans="1:3">
      <c r="A114" s="187"/>
      <c r="B114" s="197"/>
      <c r="C114" s="115" t="s">
        <v>256</v>
      </c>
    </row>
    <row r="115" spans="1:3">
      <c r="A115" s="187"/>
      <c r="B115" s="197"/>
      <c r="C115" s="115" t="s">
        <v>257</v>
      </c>
    </row>
    <row r="116" spans="1:3" ht="51">
      <c r="A116" s="187"/>
      <c r="B116" s="197"/>
      <c r="C116" s="111" t="s">
        <v>269</v>
      </c>
    </row>
  </sheetData>
  <mergeCells count="38">
    <mergeCell ref="A1:C1"/>
    <mergeCell ref="A3:C4"/>
    <mergeCell ref="A5:A7"/>
    <mergeCell ref="B5:B7"/>
    <mergeCell ref="A10:A12"/>
    <mergeCell ref="B10:B12"/>
    <mergeCell ref="A13:A14"/>
    <mergeCell ref="B13:B14"/>
    <mergeCell ref="A17:A19"/>
    <mergeCell ref="B17:B19"/>
    <mergeCell ref="A20:A23"/>
    <mergeCell ref="B20:B23"/>
    <mergeCell ref="A24:A28"/>
    <mergeCell ref="B24:B28"/>
    <mergeCell ref="A29:A30"/>
    <mergeCell ref="B29:B30"/>
    <mergeCell ref="A33:A38"/>
    <mergeCell ref="B33:B38"/>
    <mergeCell ref="A39:A40"/>
    <mergeCell ref="B39:B40"/>
    <mergeCell ref="A41:A42"/>
    <mergeCell ref="B41:B42"/>
    <mergeCell ref="A45:A64"/>
    <mergeCell ref="B45:B64"/>
    <mergeCell ref="A65:A68"/>
    <mergeCell ref="B65:B68"/>
    <mergeCell ref="A69:A80"/>
    <mergeCell ref="B69:B80"/>
    <mergeCell ref="A83:A89"/>
    <mergeCell ref="B83:B89"/>
    <mergeCell ref="A109:A116"/>
    <mergeCell ref="B109:B116"/>
    <mergeCell ref="A92:A97"/>
    <mergeCell ref="B92:B97"/>
    <mergeCell ref="A98:A104"/>
    <mergeCell ref="B98:B104"/>
    <mergeCell ref="A107:A108"/>
    <mergeCell ref="B107:B108"/>
  </mergeCells>
  <printOptions horizontalCentered="1"/>
  <pageMargins left="0.70866141732283472" right="0.70866141732283472" top="0.74803149606299213" bottom="0.74803149606299213" header="0.31496062992125984" footer="0.31496062992125984"/>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Portada</vt:lpstr>
      <vt:lpstr>Hoja de reporte 1</vt:lpstr>
      <vt:lpstr>Trámite 1</vt:lpstr>
      <vt:lpstr>Hoja de reporte 2</vt:lpstr>
      <vt:lpstr>Trámite 2</vt:lpstr>
      <vt:lpstr>Hoja de reporte 3</vt:lpstr>
      <vt:lpstr>Trámite 3</vt:lpstr>
      <vt:lpstr>Anexo 1</vt:lpstr>
      <vt:lpstr>Anexo 2</vt:lpstr>
      <vt:lpstr>Anexo 3</vt:lpstr>
      <vt:lpstr>'Anexo 1'!Área_de_impresión</vt:lpstr>
      <vt:lpstr>'Anexo 2'!Área_de_impresión</vt:lpstr>
      <vt:lpstr>'Anexo 3'!Área_de_impresión</vt:lpstr>
    </vt:vector>
  </TitlesOfParts>
  <Company>Ministerio de Economía, Industria y Comercio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tcristina</cp:lastModifiedBy>
  <cp:lastPrinted>2015-09-09T16:41:35Z</cp:lastPrinted>
  <dcterms:created xsi:type="dcterms:W3CDTF">2010-11-15T21:21:09Z</dcterms:created>
  <dcterms:modified xsi:type="dcterms:W3CDTF">2016-05-12T17:10:34Z</dcterms:modified>
</cp:coreProperties>
</file>