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_inst_Unidad\Gerencia General\ARCHIVO\2021\Consecutivo\GG-OF-1602-2021 Greivin Hernández González FODESAF  Informe Cumplimiento 3er Trimestre 2021\"/>
    </mc:Choice>
  </mc:AlternateContent>
  <xr:revisionPtr revIDLastSave="0" documentId="8_{E4E11269-3F97-4ECA-B162-1E88D3535794}" xr6:coauthVersionLast="47" xr6:coauthVersionMax="47" xr10:uidLastSave="{00000000-0000-0000-0000-000000000000}"/>
  <bookViews>
    <workbookView xWindow="-120" yWindow="-120" windowWidth="20730" windowHeight="11160" xr2:uid="{8E6FCB46-3352-4C33-9671-532BC441354C}"/>
  </bookViews>
  <sheets>
    <sheet name="BFV 3 T _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2">'[1]Sit. Familiar'!$D$5</definedName>
    <definedName name="_ced3">'[1]Sit. Familiar'!$D$6</definedName>
    <definedName name="_ced4">'[1]Sit. Familiar'!$D$7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Print_Area" localSheetId="0">'BFV 3 T _2021'!$A$1:$F$99</definedName>
    <definedName name="Disponibilidad_ARTICULO_59." localSheetId="0">#REF!</definedName>
    <definedName name="nombre_1" localSheetId="0">'[3]INFORMACION DE INGRESOS Y FIS'!$B$6</definedName>
    <definedName name="nombre_10" localSheetId="0">'[4]INFORMACION DE INGRESOS Y FIS'!$B$13</definedName>
    <definedName name="nombre_11" localSheetId="0">'[4]INFORMACION DE INGRESOS Y FIS'!$B$14</definedName>
    <definedName name="nombre_12" localSheetId="0">'[4]INFORMACION DE INGRESOS Y FIS'!$B$15</definedName>
    <definedName name="nombre_13" localSheetId="0">'[4]INFORMACION DE INGRESOS Y FIS'!$B$16</definedName>
    <definedName name="nombre_14" localSheetId="0">'[4]INFORMACION DE INGRESOS Y FIS'!$B$17</definedName>
    <definedName name="nombre_2" localSheetId="0">'[3]INFORMACION DE INGRESOS Y FIS'!$B$7</definedName>
    <definedName name="nombre_3" localSheetId="0">'[3]INFORMACION DE INGRESOS Y FIS'!$B$8</definedName>
    <definedName name="nombre_4" localSheetId="0">'[3]INFORMACION DE INGRESOS Y FIS'!$B$9</definedName>
    <definedName name="nombre_5" localSheetId="0">'[4]INFORMACION DE INGRESOS Y FIS'!$B$8</definedName>
    <definedName name="nombre_6" localSheetId="0">'[4]INFORMACION DE INGRESOS Y FIS'!$B$9</definedName>
    <definedName name="nombre_7" localSheetId="0">'[4]INFORMACION DE INGRESOS Y FIS'!$B$10</definedName>
    <definedName name="nombre_8" localSheetId="0">'[4]INFORMACION DE INGRESOS Y FIS'!$B$11</definedName>
    <definedName name="nombre_9" localSheetId="0">'[4]INFORMACION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2">'[1]Sit. Familiar'!$C$5</definedName>
    <definedName name="nombre3">'[1]Sit. Familiar'!$C$6</definedName>
    <definedName name="nombre4">'[1]Sit. Familiar'!$C$7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TRT" localSheetId="0">'[5]INFORMACION DE INGRESOS Y FIS'!$B$11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E93" i="1"/>
  <c r="E92" i="1"/>
  <c r="E76" i="1"/>
  <c r="D76" i="1"/>
  <c r="D95" i="1" s="1"/>
  <c r="D96" i="1" s="1"/>
  <c r="C76" i="1"/>
  <c r="C95" i="1" s="1"/>
  <c r="C96" i="1" s="1"/>
  <c r="B76" i="1"/>
  <c r="B95" i="1" s="1"/>
  <c r="E74" i="1"/>
  <c r="E73" i="1"/>
  <c r="E72" i="1"/>
  <c r="E71" i="1"/>
  <c r="E70" i="1"/>
  <c r="E69" i="1"/>
  <c r="E54" i="1"/>
  <c r="D54" i="1"/>
  <c r="C54" i="1"/>
  <c r="B54" i="1"/>
  <c r="E53" i="1"/>
  <c r="E52" i="1"/>
  <c r="E51" i="1"/>
  <c r="E50" i="1"/>
  <c r="E49" i="1"/>
  <c r="D47" i="1"/>
  <c r="C47" i="1"/>
  <c r="B47" i="1"/>
  <c r="E46" i="1"/>
  <c r="E45" i="1"/>
  <c r="E44" i="1"/>
  <c r="E43" i="1"/>
  <c r="E42" i="1"/>
  <c r="E47" i="1" s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B96" i="1" l="1"/>
  <c r="E95" i="1"/>
  <c r="E96" i="1"/>
</calcChain>
</file>

<file path=xl/sharedStrings.xml><?xml version="1.0" encoding="utf-8"?>
<sst xmlns="http://schemas.openxmlformats.org/spreadsheetml/2006/main" count="126" uniqueCount="63">
  <si>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</si>
  <si>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</si>
  <si>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</si>
  <si>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</si>
  <si>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 xml:space="preserve">Institución: </t>
  </si>
  <si>
    <t>BANCO HIPOTECARIO DE LA VIVIENDA</t>
  </si>
  <si>
    <t xml:space="preserve">Trimestre: </t>
  </si>
  <si>
    <t>Tercer</t>
  </si>
  <si>
    <t xml:space="preserve">Año: </t>
  </si>
  <si>
    <t>Producto</t>
  </si>
  <si>
    <t>Unidad</t>
  </si>
  <si>
    <t>Julio</t>
  </si>
  <si>
    <t>Agosto</t>
  </si>
  <si>
    <t>Septiembre</t>
  </si>
  <si>
    <t>II Trimestre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</si>
  <si>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</si>
  <si>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</si>
  <si>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</si>
  <si>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</si>
  <si>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</si>
  <si>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</si>
  <si>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</si>
  <si>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</si>
  <si>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</si>
  <si>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</si>
  <si>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</si>
  <si>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</si>
  <si>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n.d.= no disponible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</si>
  <si>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</si>
  <si>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</si>
  <si>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</si>
  <si>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</si>
  <si>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</si>
  <si>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</si>
  <si>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</si>
  <si>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</si>
  <si>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</si>
  <si>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</si>
  <si>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</si>
  <si>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</si>
  <si>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</si>
  <si>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</si>
  <si>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</si>
  <si>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</si>
  <si>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</si>
  <si>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</si>
  <si>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</si>
  <si>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</si>
  <si>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</si>
  <si>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Bienes duraderos</t>
  </si>
  <si>
    <t>6. Transferencias Corrientes a Instituciones Financieras (Costo Operativo)</t>
  </si>
  <si>
    <t>7. Transferencias de Capital 1/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</si>
  <si>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</si>
  <si>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</si>
  <si>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</si>
  <si>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 xml:space="preserve">Unidad Ejecutora: </t>
  </si>
  <si>
    <r>
      <t>Dirección Área Técnica.</t>
    </r>
    <r>
      <rPr>
        <sz val="8.5"/>
        <color indexed="8"/>
        <rFont val="ArialMT"/>
      </rPr>
      <t xml:space="preserve"> </t>
    </r>
    <r>
      <rPr>
        <sz val="11"/>
        <color indexed="8"/>
        <rFont val="Times New Roman"/>
        <family val="1"/>
      </rPr>
      <t>Departamento de Evaluación y Seguimiento</t>
    </r>
  </si>
  <si>
    <r>
      <t xml:space="preserve">1. Saldo en caja inicial  (5 </t>
    </r>
    <r>
      <rPr>
        <sz val="11"/>
        <color indexed="8"/>
        <rFont val="Times New Roman"/>
        <family val="1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</si>
  <si>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</si>
  <si>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</si>
  <si>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</si>
  <si>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</si>
  <si>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Saldo en caja inicial se registra como Superávit Específico y corresponde en su totalidad a recursos comprometidos en el 2020 por ser desembolsados en 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</si>
</sst>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8.5"/>
      <color indexed="8"/>
      <name val="ArialMT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3" fillId="2" borderId="9" xfId="0" applyFont="1" applyFill="1" applyBorder="1"/>
    <xf numFmtId="0" fontId="0" fillId="2" borderId="10" xfId="0" applyFill="1" applyBorder="1"/>
    <xf numFmtId="3" fontId="4" fillId="2" borderId="0" xfId="0" applyNumberFormat="1" applyFont="1" applyFill="1" applyAlignment="1">
      <alignment vertical="center"/>
    </xf>
    <xf numFmtId="3" fontId="0" fillId="2" borderId="11" xfId="0" applyNumberFormat="1" applyFill="1" applyBorder="1" applyAlignment="1">
      <alignment vertical="center"/>
    </xf>
    <xf numFmtId="4" fontId="0" fillId="0" borderId="0" xfId="0" applyNumberFormat="1"/>
    <xf numFmtId="0" fontId="0" fillId="2" borderId="9" xfId="0" applyFill="1" applyBorder="1" applyAlignment="1">
      <alignment horizontal="left"/>
    </xf>
    <xf numFmtId="0" fontId="3" fillId="3" borderId="9" xfId="0" applyFont="1" applyFill="1" applyBorder="1"/>
    <xf numFmtId="0" fontId="0" fillId="3" borderId="10" xfId="0" applyFill="1" applyBorder="1"/>
    <xf numFmtId="3" fontId="4" fillId="3" borderId="0" xfId="0" applyNumberFormat="1" applyFont="1" applyFill="1" applyAlignment="1">
      <alignment vertical="center"/>
    </xf>
    <xf numFmtId="3" fontId="0" fillId="3" borderId="11" xfId="0" applyNumberFormat="1" applyFill="1" applyBorder="1" applyAlignment="1">
      <alignment vertical="center"/>
    </xf>
    <xf numFmtId="0" fontId="0" fillId="3" borderId="9" xfId="0" applyFill="1" applyBorder="1" applyAlignment="1">
      <alignment horizontal="left"/>
    </xf>
    <xf numFmtId="0" fontId="3" fillId="3" borderId="10" xfId="0" applyFont="1" applyFill="1" applyBorder="1" applyAlignment="1">
      <alignment horizontal="left" wrapText="1"/>
    </xf>
    <xf numFmtId="0" fontId="0" fillId="0" borderId="10" xfId="0" applyBorder="1"/>
    <xf numFmtId="3" fontId="5" fillId="0" borderId="0" xfId="0" applyNumberFormat="1" applyFont="1"/>
    <xf numFmtId="3" fontId="0" fillId="0" borderId="11" xfId="0" applyNumberFormat="1" applyBorder="1"/>
    <xf numFmtId="0" fontId="0" fillId="3" borderId="9" xfId="0" applyFill="1" applyBorder="1"/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0" xfId="0" applyNumberFormat="1"/>
    <xf numFmtId="0" fontId="6" fillId="0" borderId="0" xfId="0" applyFont="1" applyAlignment="1">
      <alignment horizontal="left"/>
    </xf>
    <xf numFmtId="0" fontId="3" fillId="0" borderId="0" xfId="0" applyFont="1"/>
    <xf numFmtId="1" fontId="0" fillId="0" borderId="0" xfId="0" applyNumberFormat="1"/>
    <xf numFmtId="4" fontId="0" fillId="0" borderId="0" xfId="0" applyNumberFormat="1" applyAlignment="1">
      <alignment horizontal="right"/>
    </xf>
    <xf numFmtId="14" fontId="0" fillId="0" borderId="0" xfId="0" applyNumberFormat="1"/>
    <xf numFmtId="4" fontId="1" fillId="0" borderId="16" xfId="0" applyNumberFormat="1" applyFont="1" applyBorder="1" applyAlignment="1">
      <alignment horizontal="center"/>
    </xf>
    <xf numFmtId="14" fontId="1" fillId="0" borderId="0" xfId="0" applyNumberFormat="1" applyFont="1"/>
    <xf numFmtId="4" fontId="0" fillId="0" borderId="17" xfId="0" applyNumberForma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164" fontId="1" fillId="0" borderId="0" xfId="1" applyFont="1"/>
    <xf numFmtId="0" fontId="8" fillId="0" borderId="21" xfId="0" applyFont="1" applyBorder="1" applyAlignment="1">
      <alignment horizontal="left"/>
    </xf>
    <xf numFmtId="0" fontId="9" fillId="0" borderId="22" xfId="0" applyFont="1" applyBorder="1"/>
    <xf numFmtId="0" fontId="9" fillId="0" borderId="0" xfId="0" applyFont="1"/>
    <xf numFmtId="0" fontId="9" fillId="0" borderId="23" xfId="0" applyFont="1" applyBorder="1"/>
    <xf numFmtId="4" fontId="9" fillId="0" borderId="22" xfId="0" applyNumberFormat="1" applyFont="1" applyBorder="1"/>
    <xf numFmtId="4" fontId="10" fillId="0" borderId="22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23" xfId="0" applyNumberFormat="1" applyFont="1" applyBorder="1" applyAlignment="1">
      <alignment vertical="center"/>
    </xf>
    <xf numFmtId="4" fontId="9" fillId="0" borderId="22" xfId="0" applyNumberFormat="1" applyFont="1" applyBorder="1" applyAlignment="1">
      <alignment wrapText="1"/>
    </xf>
    <xf numFmtId="4" fontId="9" fillId="0" borderId="24" xfId="0" applyNumberFormat="1" applyFont="1" applyBorder="1"/>
    <xf numFmtId="4" fontId="10" fillId="0" borderId="24" xfId="0" applyNumberFormat="1" applyFont="1" applyBorder="1" applyAlignment="1">
      <alignment vertical="center"/>
    </xf>
    <xf numFmtId="4" fontId="10" fillId="0" borderId="25" xfId="0" applyNumberFormat="1" applyFont="1" applyBorder="1" applyAlignment="1">
      <alignment vertical="center"/>
    </xf>
    <xf numFmtId="4" fontId="9" fillId="0" borderId="26" xfId="0" applyNumberFormat="1" applyFont="1" applyBorder="1" applyAlignment="1">
      <alignment vertical="center"/>
    </xf>
    <xf numFmtId="164" fontId="10" fillId="0" borderId="27" xfId="1" applyFont="1" applyFill="1" applyBorder="1" applyAlignment="1">
      <alignment vertical="center"/>
    </xf>
    <xf numFmtId="164" fontId="10" fillId="0" borderId="28" xfId="1" applyFont="1" applyFill="1" applyBorder="1" applyAlignment="1">
      <alignment vertical="center"/>
    </xf>
    <xf numFmtId="164" fontId="10" fillId="0" borderId="29" xfId="1" applyFont="1" applyFill="1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/>
    <xf numFmtId="10" fontId="7" fillId="0" borderId="0" xfId="2" applyNumberFormat="1" applyFont="1"/>
    <xf numFmtId="164" fontId="0" fillId="0" borderId="0" xfId="1" applyFont="1"/>
    <xf numFmtId="0" fontId="0" fillId="0" borderId="14" xfId="0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wrapText="1"/>
    </xf>
    <xf numFmtId="4" fontId="0" fillId="0" borderId="30" xfId="0" applyNumberFormat="1" applyBorder="1"/>
    <xf numFmtId="4" fontId="10" fillId="0" borderId="30" xfId="0" applyNumberFormat="1" applyFont="1" applyBorder="1" applyAlignment="1">
      <alignment vertical="center"/>
    </xf>
    <xf numFmtId="4" fontId="9" fillId="0" borderId="30" xfId="0" applyNumberFormat="1" applyFont="1" applyBorder="1" applyAlignment="1">
      <alignment vertical="center"/>
    </xf>
    <xf numFmtId="4" fontId="6" fillId="0" borderId="0" xfId="0" applyNumberFormat="1" applyFont="1"/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4" fontId="10" fillId="0" borderId="14" xfId="0" applyNumberFormat="1" applyFont="1" applyBorder="1" applyAlignment="1">
      <alignment vertical="center"/>
    </xf>
    <xf numFmtId="0" fontId="9" fillId="0" borderId="30" xfId="0" applyFont="1" applyBorder="1"/>
    <xf numFmtId="4" fontId="9" fillId="0" borderId="30" xfId="0" applyNumberFormat="1" applyFont="1" applyBorder="1"/>
    <xf numFmtId="164" fontId="9" fillId="0" borderId="0" xfId="1" applyFont="1" applyFill="1"/>
    <xf numFmtId="164" fontId="0" fillId="0" borderId="0" xfId="0" applyNumberFormat="1"/>
  </cellXfs>
  <cellStyles count="3">
    <cellStyle name="Millares 4" xfId="1" xr:uid="{D5D24A54-D8C3-462C-A175-A22D8FC17757}"/>
    <cellStyle name="Normal" xfId="0" builtinId="0"/>
    <cellStyle name="Porcentaje 3" xfId="2" xr:uid="{18067F4E-FF36-4729-BE5B-392857922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gchavarria\AppData\Local\Microsoft\Windows\INetCache\Content.Outlook\6LRECSBD\Anexo%201%20Informe%20cumplimiento%20FODESAF%203er%20Trimestre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yac\Configuraci&#243;n%20local\Archivos%20temporales%20de%20Internet\OLK31\LIBRO%20GENERAL%20INFORMACION%204%20CASOS%20LOMAS%20DE%20DESAMPARA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SE&#209;OR%20DEL%20TRIUNF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fla\Configuraci&#243;n%20local\Archivos%20temporales%20de%20Internet\OLK2E\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V 3 T _2021"/>
      <sheetName val="Ejec 3T 2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C690-C187-44B6-B885-A2D1FB00FE5D}">
  <sheetPr>
    <pageSetUpPr fitToPage="1"/>
  </sheetPr>
  <dimension ref="A1:G101"/>
  <sheetViews>
    <sheetView showGridLines="0" tabSelected="1" zoomScaleNormal="100" workbookViewId="0">
      <selection activeCell="F92" sqref="F92:F96"/>
    </sheetView>
  </sheetViews>
  <sheetFormatPr baseColWidth="10" defaultColWidth="11.42578125" defaultRowHeight="15"/>
  <cols>
    <col min="1" max="1" width="49.5703125" customWidth="1"/>
    <col min="2" max="2" width="17.28515625" customWidth="1"/>
    <col min="3" max="3" width="17.42578125" customWidth="1"/>
    <col min="4" max="4" width="17.28515625" customWidth="1"/>
    <col min="5" max="5" width="17.140625" customWidth="1"/>
    <col min="6" max="6" width="16" customWidth="1"/>
  </cols>
  <sheetData>
    <row r="1" spans="1:7">
      <c r="A1" t="s">
        <v>0</v>
      </c>
    </row>
    <row r="2" spans="1:7">
      <c r="A2" t="s">
        <v>1</v>
      </c>
    </row>
    <row r="3" spans="1:7">
      <c r="A3" s="1" t="s">
        <v>2</v>
      </c>
      <c r="B3" t="s">
        <v>3</v>
      </c>
    </row>
    <row r="4" spans="1:7">
      <c r="A4" s="1" t="s">
        <v>4</v>
      </c>
      <c r="B4" t="s">
        <v>5</v>
      </c>
    </row>
    <row r="5" spans="1:7">
      <c r="A5" s="1" t="s">
        <v>6</v>
      </c>
      <c r="B5" s="2" t="s">
        <v>7</v>
      </c>
    </row>
    <row r="6" spans="1:7">
      <c r="A6" s="1" t="s">
        <v>8</v>
      </c>
      <c r="B6" s="3">
        <v>2021</v>
      </c>
    </row>
    <row r="7" spans="1:7">
      <c r="A7" s="4" t="s">
        <v>9</v>
      </c>
      <c r="B7" s="5" t="s">
        <v>10</v>
      </c>
      <c r="C7" s="6" t="s">
        <v>11</v>
      </c>
      <c r="D7" s="6" t="s">
        <v>12</v>
      </c>
      <c r="E7" s="6" t="s">
        <v>13</v>
      </c>
      <c r="F7" s="7" t="s">
        <v>14</v>
      </c>
    </row>
    <row r="8" spans="1:7">
      <c r="A8" s="8"/>
      <c r="B8" s="9"/>
      <c r="C8" s="10"/>
      <c r="D8" s="10"/>
      <c r="E8" s="10"/>
      <c r="F8" s="11"/>
    </row>
    <row r="9" spans="1:7" ht="15.75">
      <c r="A9" s="12" t="s">
        <v>15</v>
      </c>
      <c r="B9" s="13"/>
      <c r="C9" s="14"/>
      <c r="D9" s="14"/>
      <c r="E9" s="14"/>
      <c r="F9" s="15"/>
    </row>
    <row r="10" spans="1:7">
      <c r="A10" s="16" t="s">
        <v>16</v>
      </c>
      <c r="B10" s="17" t="s">
        <v>17</v>
      </c>
      <c r="C10" s="18">
        <v>245</v>
      </c>
      <c r="D10" s="18">
        <v>230</v>
      </c>
      <c r="E10" s="18">
        <v>475</v>
      </c>
      <c r="F10" s="19">
        <f t="shared" ref="F10:F17" si="0">SUM(C10:E10)</f>
        <v>950</v>
      </c>
      <c r="G10" s="20"/>
    </row>
    <row r="11" spans="1:7">
      <c r="A11" s="21"/>
      <c r="B11" s="17" t="s">
        <v>18</v>
      </c>
      <c r="C11" s="18">
        <v>586</v>
      </c>
      <c r="D11" s="18">
        <v>587</v>
      </c>
      <c r="E11" s="18">
        <v>1258</v>
      </c>
      <c r="F11" s="19">
        <f t="shared" si="0"/>
        <v>2431</v>
      </c>
      <c r="G11" s="20"/>
    </row>
    <row r="12" spans="1:7">
      <c r="A12" s="22" t="s">
        <v>19</v>
      </c>
      <c r="B12" s="23" t="s">
        <v>17</v>
      </c>
      <c r="C12" s="24">
        <v>209</v>
      </c>
      <c r="D12" s="24">
        <v>493</v>
      </c>
      <c r="E12" s="24">
        <v>242</v>
      </c>
      <c r="F12" s="25">
        <f t="shared" si="0"/>
        <v>944</v>
      </c>
      <c r="G12" s="20"/>
    </row>
    <row r="13" spans="1:7">
      <c r="A13" s="26"/>
      <c r="B13" s="23" t="s">
        <v>18</v>
      </c>
      <c r="C13" s="24">
        <v>590</v>
      </c>
      <c r="D13" s="24">
        <v>1450</v>
      </c>
      <c r="E13" s="24">
        <v>733</v>
      </c>
      <c r="F13" s="25">
        <f t="shared" si="0"/>
        <v>2773</v>
      </c>
      <c r="G13" s="20"/>
    </row>
    <row r="14" spans="1:7">
      <c r="A14" s="16" t="s">
        <v>20</v>
      </c>
      <c r="B14" s="17" t="s">
        <v>17</v>
      </c>
      <c r="C14" s="18">
        <v>124</v>
      </c>
      <c r="D14" s="18">
        <v>71</v>
      </c>
      <c r="E14" s="18">
        <v>90</v>
      </c>
      <c r="F14" s="19">
        <f t="shared" si="0"/>
        <v>285</v>
      </c>
      <c r="G14" s="20"/>
    </row>
    <row r="15" spans="1:7">
      <c r="A15" s="21"/>
      <c r="B15" s="17" t="s">
        <v>18</v>
      </c>
      <c r="C15" s="18">
        <v>359</v>
      </c>
      <c r="D15" s="18">
        <v>196</v>
      </c>
      <c r="E15" s="18">
        <v>280</v>
      </c>
      <c r="F15" s="19">
        <f t="shared" si="0"/>
        <v>835</v>
      </c>
      <c r="G15" s="20"/>
    </row>
    <row r="16" spans="1:7" ht="15" customHeight="1">
      <c r="A16" s="27" t="s">
        <v>21</v>
      </c>
      <c r="B16" s="23" t="s">
        <v>17</v>
      </c>
      <c r="C16" s="24">
        <v>20</v>
      </c>
      <c r="D16" s="24">
        <v>23</v>
      </c>
      <c r="E16" s="24">
        <v>33</v>
      </c>
      <c r="F16" s="25">
        <f t="shared" si="0"/>
        <v>76</v>
      </c>
      <c r="G16" s="20"/>
    </row>
    <row r="17" spans="1:7">
      <c r="A17" s="27"/>
      <c r="B17" s="23" t="s">
        <v>18</v>
      </c>
      <c r="C17" s="24">
        <v>49</v>
      </c>
      <c r="D17" s="24">
        <v>63</v>
      </c>
      <c r="E17" s="24">
        <v>88</v>
      </c>
      <c r="F17" s="25">
        <f t="shared" si="0"/>
        <v>200</v>
      </c>
      <c r="G17" s="20"/>
    </row>
    <row r="18" spans="1:7" ht="15.75">
      <c r="A18" s="12" t="s">
        <v>22</v>
      </c>
      <c r="B18" s="28"/>
      <c r="C18" s="29"/>
      <c r="D18" s="29"/>
      <c r="E18" s="29"/>
      <c r="F18" s="30"/>
      <c r="G18" s="20"/>
    </row>
    <row r="19" spans="1:7">
      <c r="A19" s="16" t="s">
        <v>23</v>
      </c>
      <c r="B19" s="17" t="s">
        <v>17</v>
      </c>
      <c r="C19" s="18">
        <v>439</v>
      </c>
      <c r="D19" s="18">
        <v>372</v>
      </c>
      <c r="E19" s="18">
        <v>153</v>
      </c>
      <c r="F19" s="19">
        <f t="shared" ref="F19:F26" si="1">SUM(C19:E19)</f>
        <v>964</v>
      </c>
      <c r="G19" s="20"/>
    </row>
    <row r="20" spans="1:7">
      <c r="A20" s="21"/>
      <c r="B20" s="17" t="s">
        <v>18</v>
      </c>
      <c r="C20" s="18">
        <v>1121</v>
      </c>
      <c r="D20" s="18">
        <v>928</v>
      </c>
      <c r="E20" s="18">
        <v>389</v>
      </c>
      <c r="F20" s="19">
        <f t="shared" si="1"/>
        <v>2438</v>
      </c>
      <c r="G20" s="20"/>
    </row>
    <row r="21" spans="1:7">
      <c r="A21" s="22" t="s">
        <v>24</v>
      </c>
      <c r="B21" s="23" t="s">
        <v>17</v>
      </c>
      <c r="C21" s="24">
        <v>313</v>
      </c>
      <c r="D21" s="24">
        <v>183</v>
      </c>
      <c r="E21" s="24">
        <v>163</v>
      </c>
      <c r="F21" s="25">
        <f t="shared" si="1"/>
        <v>659</v>
      </c>
      <c r="G21" s="20"/>
    </row>
    <row r="22" spans="1:7">
      <c r="A22" s="31"/>
      <c r="B22" s="23" t="s">
        <v>18</v>
      </c>
      <c r="C22" s="24">
        <v>979</v>
      </c>
      <c r="D22" s="24">
        <v>513</v>
      </c>
      <c r="E22" s="24">
        <v>497</v>
      </c>
      <c r="F22" s="25">
        <f t="shared" si="1"/>
        <v>1989</v>
      </c>
      <c r="G22" s="20"/>
    </row>
    <row r="23" spans="1:7">
      <c r="A23" s="16" t="s">
        <v>25</v>
      </c>
      <c r="B23" s="17" t="s">
        <v>17</v>
      </c>
      <c r="C23" s="18">
        <v>87</v>
      </c>
      <c r="D23" s="18">
        <v>84</v>
      </c>
      <c r="E23" s="18">
        <v>31</v>
      </c>
      <c r="F23" s="19">
        <f t="shared" si="1"/>
        <v>202</v>
      </c>
      <c r="G23" s="20"/>
    </row>
    <row r="24" spans="1:7">
      <c r="A24" s="32"/>
      <c r="B24" s="17" t="s">
        <v>18</v>
      </c>
      <c r="C24" s="18">
        <v>242</v>
      </c>
      <c r="D24" s="18">
        <v>235</v>
      </c>
      <c r="E24" s="18">
        <v>84</v>
      </c>
      <c r="F24" s="19">
        <f t="shared" si="1"/>
        <v>561</v>
      </c>
      <c r="G24" s="20"/>
    </row>
    <row r="25" spans="1:7" ht="15" customHeight="1">
      <c r="A25" s="27" t="s">
        <v>26</v>
      </c>
      <c r="B25" s="23" t="s">
        <v>17</v>
      </c>
      <c r="C25" s="24">
        <v>37</v>
      </c>
      <c r="D25" s="24">
        <v>53</v>
      </c>
      <c r="E25" s="24">
        <v>12</v>
      </c>
      <c r="F25" s="25">
        <f t="shared" si="1"/>
        <v>102</v>
      </c>
      <c r="G25" s="20"/>
    </row>
    <row r="26" spans="1:7">
      <c r="A26" s="27"/>
      <c r="B26" s="23" t="s">
        <v>18</v>
      </c>
      <c r="C26" s="24">
        <v>100</v>
      </c>
      <c r="D26" s="24">
        <v>157</v>
      </c>
      <c r="E26" s="24">
        <v>31</v>
      </c>
      <c r="F26" s="25">
        <f t="shared" si="1"/>
        <v>288</v>
      </c>
      <c r="G26" s="20"/>
    </row>
    <row r="27" spans="1:7">
      <c r="A27" s="33"/>
      <c r="B27" s="34"/>
      <c r="C27" s="35"/>
      <c r="D27" s="35"/>
      <c r="E27" s="35"/>
      <c r="F27" s="36"/>
    </row>
    <row r="28" spans="1:7">
      <c r="A28" t="s">
        <v>27</v>
      </c>
      <c r="C28" s="37"/>
      <c r="F28" s="37"/>
    </row>
    <row r="29" spans="1:7">
      <c r="A29" s="38" t="s">
        <v>28</v>
      </c>
      <c r="B29" s="38"/>
      <c r="C29" s="38"/>
      <c r="D29" s="38"/>
      <c r="E29" s="38"/>
      <c r="F29" s="38"/>
    </row>
    <row r="30" spans="1:7">
      <c r="A30" s="39"/>
      <c r="C30" s="40"/>
      <c r="D30" s="40"/>
    </row>
    <row r="31" spans="1:7">
      <c r="C31" s="37"/>
      <c r="D31" s="37"/>
    </row>
    <row r="32" spans="1:7">
      <c r="A32" t="s">
        <v>29</v>
      </c>
    </row>
    <row r="33" spans="1:6">
      <c r="A33" s="20" t="s">
        <v>30</v>
      </c>
    </row>
    <row r="34" spans="1:6">
      <c r="A34" s="41" t="s">
        <v>2</v>
      </c>
      <c r="B34" s="20" t="s">
        <v>3</v>
      </c>
    </row>
    <row r="35" spans="1:6">
      <c r="A35" s="41" t="s">
        <v>4</v>
      </c>
      <c r="B35" s="20" t="s">
        <v>5</v>
      </c>
      <c r="C35" s="2"/>
      <c r="D35" s="2"/>
    </row>
    <row r="36" spans="1:6">
      <c r="A36" s="41" t="s">
        <v>6</v>
      </c>
      <c r="B36" s="2" t="s">
        <v>7</v>
      </c>
      <c r="C36" s="2"/>
      <c r="D36" s="2"/>
    </row>
    <row r="37" spans="1:6">
      <c r="A37" s="41" t="s">
        <v>8</v>
      </c>
      <c r="B37" s="3">
        <v>2021</v>
      </c>
      <c r="C37" s="2"/>
      <c r="D37" s="2"/>
      <c r="E37" s="2"/>
    </row>
    <row r="38" spans="1:6">
      <c r="A38" s="41" t="s">
        <v>31</v>
      </c>
      <c r="B38" s="2" t="s">
        <v>32</v>
      </c>
      <c r="C38" s="2"/>
      <c r="D38" s="2"/>
      <c r="E38" s="2"/>
      <c r="F38" s="42"/>
    </row>
    <row r="39" spans="1:6" ht="15.75" thickBot="1">
      <c r="B39" s="43"/>
      <c r="C39" s="43"/>
      <c r="D39" s="43"/>
      <c r="E39" s="43"/>
      <c r="F39" s="44"/>
    </row>
    <row r="40" spans="1:6" ht="15.75" thickBot="1">
      <c r="A40" s="45" t="s">
        <v>9</v>
      </c>
      <c r="B40" s="46" t="s">
        <v>11</v>
      </c>
      <c r="C40" s="47" t="s">
        <v>12</v>
      </c>
      <c r="D40" s="47" t="s">
        <v>13</v>
      </c>
      <c r="E40" s="48" t="s">
        <v>14</v>
      </c>
      <c r="F40" s="49"/>
    </row>
    <row r="41" spans="1:6" ht="15.75">
      <c r="A41" s="50" t="s">
        <v>15</v>
      </c>
      <c r="B41" s="51"/>
      <c r="C41" s="52"/>
      <c r="D41" s="52"/>
      <c r="E41" s="53"/>
    </row>
    <row r="42" spans="1:6">
      <c r="A42" s="54" t="s">
        <v>33</v>
      </c>
      <c r="B42" s="55">
        <v>2030286000</v>
      </c>
      <c r="C42" s="56">
        <v>1874925000</v>
      </c>
      <c r="D42" s="56">
        <v>4514095959.2200003</v>
      </c>
      <c r="E42" s="57">
        <f>SUM(B42:D42)</f>
        <v>8419306959.2200003</v>
      </c>
      <c r="F42" s="20"/>
    </row>
    <row r="43" spans="1:6">
      <c r="A43" s="54" t="s">
        <v>34</v>
      </c>
      <c r="B43" s="55">
        <v>2083356822.46</v>
      </c>
      <c r="C43" s="56">
        <v>9858654867.2900009</v>
      </c>
      <c r="D43" s="56">
        <v>3233733589.52</v>
      </c>
      <c r="E43" s="57">
        <f>SUM(B43:D43)</f>
        <v>15175745279.27</v>
      </c>
      <c r="F43" s="20"/>
    </row>
    <row r="44" spans="1:6">
      <c r="A44" s="54" t="s">
        <v>35</v>
      </c>
      <c r="B44" s="55">
        <v>948974854.00999999</v>
      </c>
      <c r="C44" s="56">
        <v>541423755.04999995</v>
      </c>
      <c r="D44" s="56">
        <v>1043934424.3</v>
      </c>
      <c r="E44" s="57">
        <f>SUM(B44:D44)</f>
        <v>2534333033.3599997</v>
      </c>
      <c r="F44" s="20"/>
    </row>
    <row r="45" spans="1:6" ht="30">
      <c r="A45" s="58" t="s">
        <v>36</v>
      </c>
      <c r="B45" s="55">
        <v>130975000</v>
      </c>
      <c r="C45" s="56">
        <v>154666000</v>
      </c>
      <c r="D45" s="56">
        <v>238432000</v>
      </c>
      <c r="E45" s="57">
        <f>SUM(B45:D45)</f>
        <v>524073000</v>
      </c>
      <c r="F45" s="20"/>
    </row>
    <row r="46" spans="1:6">
      <c r="A46" s="54" t="s">
        <v>37</v>
      </c>
      <c r="B46" s="55">
        <v>241599451.42431644</v>
      </c>
      <c r="C46" s="56">
        <v>281873851.63400626</v>
      </c>
      <c r="D46" s="56">
        <v>364714123.86714303</v>
      </c>
      <c r="E46" s="57">
        <f>SUM(B46:D46)</f>
        <v>888187426.9254657</v>
      </c>
      <c r="F46" s="20"/>
    </row>
    <row r="47" spans="1:6" ht="15.75" thickBot="1">
      <c r="A47" s="59" t="s">
        <v>38</v>
      </c>
      <c r="B47" s="60">
        <f>SUM(B42:B46)</f>
        <v>5435192127.8943167</v>
      </c>
      <c r="C47" s="61">
        <f>SUM(C42:C46)</f>
        <v>12711543473.974007</v>
      </c>
      <c r="D47" s="61">
        <f>SUM(D42:D46)</f>
        <v>9394910096.9071426</v>
      </c>
      <c r="E47" s="62">
        <f>SUM(E42:E46)</f>
        <v>27541645698.775467</v>
      </c>
      <c r="F47" s="20"/>
    </row>
    <row r="48" spans="1:6" ht="15.75">
      <c r="A48" s="50" t="s">
        <v>22</v>
      </c>
      <c r="B48" s="63"/>
      <c r="C48" s="64"/>
      <c r="D48" s="65"/>
      <c r="E48" s="57"/>
      <c r="F48" s="20"/>
    </row>
    <row r="49" spans="1:6">
      <c r="A49" s="54" t="s">
        <v>33</v>
      </c>
      <c r="B49" s="55">
        <v>3394771000</v>
      </c>
      <c r="C49" s="56">
        <v>2930299337.1500001</v>
      </c>
      <c r="D49" s="56">
        <v>1185907000</v>
      </c>
      <c r="E49" s="57">
        <f>SUM(B49:D49)</f>
        <v>7510977337.1499996</v>
      </c>
      <c r="F49" s="20"/>
    </row>
    <row r="50" spans="1:6">
      <c r="A50" s="54" t="s">
        <v>34</v>
      </c>
      <c r="B50" s="55">
        <v>3757518999</v>
      </c>
      <c r="C50" s="56">
        <v>1756898453.8900001</v>
      </c>
      <c r="D50" s="56">
        <v>3328391495</v>
      </c>
      <c r="E50" s="57">
        <f>SUM(B50:D50)</f>
        <v>8842808947.8899994</v>
      </c>
      <c r="F50" s="20"/>
    </row>
    <row r="51" spans="1:6">
      <c r="A51" s="54" t="s">
        <v>35</v>
      </c>
      <c r="B51" s="55">
        <v>541557460.25</v>
      </c>
      <c r="C51" s="56">
        <v>549771297.99000001</v>
      </c>
      <c r="D51" s="56">
        <v>265653968.59999999</v>
      </c>
      <c r="E51" s="57">
        <f>SUM(B51:D51)</f>
        <v>1356982726.8399999</v>
      </c>
      <c r="F51" s="20"/>
    </row>
    <row r="52" spans="1:6" ht="30">
      <c r="A52" s="58" t="s">
        <v>36</v>
      </c>
      <c r="B52" s="55">
        <v>257076000</v>
      </c>
      <c r="C52" s="56">
        <v>366828000</v>
      </c>
      <c r="D52" s="56">
        <v>81923000</v>
      </c>
      <c r="E52" s="57">
        <f>SUM(B52:D52)</f>
        <v>705827000</v>
      </c>
      <c r="F52" s="20"/>
    </row>
    <row r="53" spans="1:6">
      <c r="A53" s="54" t="s">
        <v>39</v>
      </c>
      <c r="B53" s="55">
        <v>353914915.4643833</v>
      </c>
      <c r="C53" s="56">
        <v>238747497.34483761</v>
      </c>
      <c r="D53" s="56">
        <v>155871869.60512424</v>
      </c>
      <c r="E53" s="57">
        <f>SUM(B53:D53)</f>
        <v>748534282.41434515</v>
      </c>
      <c r="F53" s="20"/>
    </row>
    <row r="54" spans="1:6" ht="15.75" thickBot="1">
      <c r="A54" s="59" t="s">
        <v>38</v>
      </c>
      <c r="B54" s="66">
        <f>SUM(B49:B53)</f>
        <v>8304838374.7143831</v>
      </c>
      <c r="C54" s="67">
        <f>SUM(C49:C53)</f>
        <v>5842544586.3748369</v>
      </c>
      <c r="D54" s="67">
        <f>SUM(D49:D53)</f>
        <v>5017747333.2051249</v>
      </c>
      <c r="E54" s="62">
        <f>SUM(E49:E53)</f>
        <v>19165130294.294342</v>
      </c>
      <c r="F54" s="20"/>
    </row>
    <row r="55" spans="1:6">
      <c r="A55" s="20"/>
      <c r="B55" s="20"/>
      <c r="C55" s="20"/>
      <c r="D55" s="20"/>
      <c r="E55" s="68"/>
      <c r="F55" s="69"/>
    </row>
    <row r="56" spans="1:6">
      <c r="A56" s="38" t="s">
        <v>40</v>
      </c>
      <c r="B56" s="38"/>
      <c r="C56" s="38"/>
      <c r="D56" s="38"/>
      <c r="E56" s="38"/>
      <c r="F56" s="38"/>
    </row>
    <row r="57" spans="1:6">
      <c r="B57" s="37"/>
      <c r="C57" s="37"/>
      <c r="D57" s="37"/>
      <c r="E57" s="20"/>
    </row>
    <row r="58" spans="1:6">
      <c r="A58" s="20" t="s">
        <v>41</v>
      </c>
      <c r="B58" s="37"/>
      <c r="C58" s="37"/>
      <c r="D58" s="37"/>
      <c r="E58" s="70"/>
    </row>
    <row r="59" spans="1:6">
      <c r="A59" s="20" t="s">
        <v>42</v>
      </c>
    </row>
    <row r="60" spans="1:6">
      <c r="A60" s="41" t="s">
        <v>2</v>
      </c>
      <c r="B60" s="20" t="s">
        <v>3</v>
      </c>
    </row>
    <row r="61" spans="1:6">
      <c r="A61" s="41" t="s">
        <v>4</v>
      </c>
      <c r="B61" s="20" t="s">
        <v>5</v>
      </c>
    </row>
    <row r="62" spans="1:6">
      <c r="A62" s="41" t="s">
        <v>6</v>
      </c>
      <c r="B62" s="2" t="s">
        <v>7</v>
      </c>
      <c r="C62" s="2"/>
      <c r="D62" s="2"/>
    </row>
    <row r="63" spans="1:6">
      <c r="A63" s="41" t="s">
        <v>8</v>
      </c>
      <c r="B63" s="3">
        <v>2021</v>
      </c>
      <c r="C63" s="2"/>
      <c r="D63" s="2"/>
    </row>
    <row r="64" spans="1:6">
      <c r="A64" s="41" t="s">
        <v>31</v>
      </c>
      <c r="B64" s="2" t="s">
        <v>32</v>
      </c>
      <c r="C64" s="2"/>
      <c r="D64" s="2"/>
    </row>
    <row r="65" spans="1:6">
      <c r="B65" s="71"/>
    </row>
    <row r="66" spans="1:6">
      <c r="B66" s="72"/>
      <c r="C66" s="72"/>
      <c r="D66" s="72"/>
      <c r="E66" s="72"/>
    </row>
    <row r="67" spans="1:6" ht="15.75" thickBot="1">
      <c r="A67" s="73" t="s">
        <v>43</v>
      </c>
      <c r="B67" s="73" t="s">
        <v>11</v>
      </c>
      <c r="C67" s="73" t="s">
        <v>12</v>
      </c>
      <c r="D67" s="73" t="s">
        <v>13</v>
      </c>
      <c r="E67" s="73" t="s">
        <v>14</v>
      </c>
    </row>
    <row r="68" spans="1:6" ht="15.75">
      <c r="A68" s="12" t="s">
        <v>44</v>
      </c>
    </row>
    <row r="69" spans="1:6">
      <c r="A69" s="52" t="s">
        <v>45</v>
      </c>
      <c r="B69" s="56">
        <v>118875073.41818431</v>
      </c>
      <c r="C69" s="56">
        <v>110153481.30429813</v>
      </c>
      <c r="D69" s="56">
        <v>107474343.48193139</v>
      </c>
      <c r="E69" s="74">
        <f>SUM(B69:D69)</f>
        <v>336502898.20441383</v>
      </c>
      <c r="F69" s="20"/>
    </row>
    <row r="70" spans="1:6">
      <c r="A70" s="52" t="s">
        <v>46</v>
      </c>
      <c r="B70" s="56">
        <v>4104678.1332661477</v>
      </c>
      <c r="C70" s="56">
        <v>3958896.2990581496</v>
      </c>
      <c r="D70" s="56">
        <v>4134910.9517461513</v>
      </c>
      <c r="E70" s="74">
        <f t="shared" ref="E70:E74" si="2">SUM(B70:D70)</f>
        <v>12198485.384070449</v>
      </c>
      <c r="F70" s="20"/>
    </row>
    <row r="71" spans="1:6">
      <c r="A71" s="52" t="s">
        <v>47</v>
      </c>
      <c r="B71" s="56">
        <v>0</v>
      </c>
      <c r="C71" s="56">
        <v>0</v>
      </c>
      <c r="D71" s="56">
        <v>0</v>
      </c>
      <c r="E71" s="74">
        <f t="shared" si="2"/>
        <v>0</v>
      </c>
      <c r="F71" s="20"/>
    </row>
    <row r="72" spans="1:6">
      <c r="A72" s="52" t="s">
        <v>48</v>
      </c>
      <c r="B72" s="56">
        <v>0</v>
      </c>
      <c r="C72" s="56">
        <v>0</v>
      </c>
      <c r="D72" s="56">
        <v>0</v>
      </c>
      <c r="E72" s="74">
        <f t="shared" si="2"/>
        <v>0</v>
      </c>
      <c r="F72" s="20"/>
    </row>
    <row r="73" spans="1:6">
      <c r="A73" s="52" t="s">
        <v>49</v>
      </c>
      <c r="B73" s="56">
        <v>0</v>
      </c>
      <c r="C73" s="56">
        <v>0</v>
      </c>
      <c r="D73" s="56">
        <v>0</v>
      </c>
      <c r="E73" s="74">
        <f t="shared" si="2"/>
        <v>0</v>
      </c>
      <c r="F73" s="20"/>
    </row>
    <row r="74" spans="1:6" ht="30">
      <c r="A74" s="75" t="s">
        <v>50</v>
      </c>
      <c r="B74" s="56">
        <v>118619699.87286597</v>
      </c>
      <c r="C74" s="56">
        <v>167761474.03064999</v>
      </c>
      <c r="D74" s="56">
        <v>253104869.43346551</v>
      </c>
      <c r="E74" s="74">
        <f t="shared" si="2"/>
        <v>539486043.33698142</v>
      </c>
      <c r="F74" s="20"/>
    </row>
    <row r="75" spans="1:6">
      <c r="A75" s="52" t="s">
        <v>51</v>
      </c>
      <c r="B75" s="56">
        <v>5795063626.3859997</v>
      </c>
      <c r="C75" s="56">
        <v>5051655682.3899994</v>
      </c>
      <c r="D75" s="56">
        <v>7938937765.1409988</v>
      </c>
      <c r="E75" s="74">
        <v>18785657073.917</v>
      </c>
      <c r="F75" s="20"/>
    </row>
    <row r="76" spans="1:6" ht="15.75" thickBot="1">
      <c r="A76" s="76" t="s">
        <v>38</v>
      </c>
      <c r="B76" s="77">
        <f>SUM(B69:B75)</f>
        <v>6036663077.8103161</v>
      </c>
      <c r="C76" s="78">
        <f>SUM(C69:C75)</f>
        <v>5333529534.0240059</v>
      </c>
      <c r="D76" s="78">
        <f>SUM(D69:D75)</f>
        <v>8303651889.0081415</v>
      </c>
      <c r="E76" s="78">
        <f>SUM(E69:E75)</f>
        <v>19673844500.842464</v>
      </c>
      <c r="F76" s="20"/>
    </row>
    <row r="77" spans="1:6" ht="15.75" thickTop="1">
      <c r="A77" s="79" t="s">
        <v>52</v>
      </c>
      <c r="B77" s="20"/>
      <c r="C77" s="20"/>
      <c r="D77" s="20"/>
      <c r="E77" s="20"/>
    </row>
    <row r="78" spans="1:6">
      <c r="A78" s="38" t="s">
        <v>40</v>
      </c>
      <c r="B78" s="38"/>
      <c r="C78" s="38"/>
      <c r="D78" s="38"/>
      <c r="E78" s="38"/>
      <c r="F78" s="38"/>
    </row>
    <row r="79" spans="1:6">
      <c r="B79" s="71"/>
      <c r="C79" s="71"/>
      <c r="D79" s="71"/>
      <c r="E79" s="20"/>
    </row>
    <row r="80" spans="1:6">
      <c r="B80" s="20"/>
      <c r="C80" s="20"/>
      <c r="D80" s="20"/>
      <c r="E80" s="20"/>
    </row>
    <row r="81" spans="1:6">
      <c r="A81" s="20" t="s">
        <v>53</v>
      </c>
      <c r="B81" s="37"/>
      <c r="C81" s="37"/>
      <c r="D81" s="37"/>
      <c r="E81" s="70"/>
    </row>
    <row r="82" spans="1:6">
      <c r="A82" s="20" t="s">
        <v>54</v>
      </c>
    </row>
    <row r="83" spans="1:6">
      <c r="A83" s="41" t="s">
        <v>2</v>
      </c>
      <c r="B83" s="20" t="s">
        <v>3</v>
      </c>
    </row>
    <row r="84" spans="1:6">
      <c r="A84" s="41" t="s">
        <v>4</v>
      </c>
      <c r="B84" s="20" t="s">
        <v>5</v>
      </c>
    </row>
    <row r="85" spans="1:6">
      <c r="A85" s="41" t="s">
        <v>55</v>
      </c>
      <c r="B85" s="2" t="s">
        <v>56</v>
      </c>
      <c r="C85" s="2"/>
      <c r="D85" s="2"/>
    </row>
    <row r="86" spans="1:6">
      <c r="A86" s="41" t="s">
        <v>6</v>
      </c>
      <c r="B86" s="3" t="s">
        <v>7</v>
      </c>
      <c r="C86" s="2"/>
      <c r="D86" s="2"/>
    </row>
    <row r="87" spans="1:6">
      <c r="A87" s="41" t="s">
        <v>8</v>
      </c>
      <c r="B87" s="3">
        <v>2021</v>
      </c>
      <c r="C87" s="2"/>
      <c r="D87" s="2"/>
    </row>
    <row r="88" spans="1:6">
      <c r="A88" s="41" t="s">
        <v>31</v>
      </c>
      <c r="B88" s="2" t="s">
        <v>32</v>
      </c>
      <c r="C88" s="80"/>
      <c r="D88" s="80"/>
      <c r="E88" s="80"/>
    </row>
    <row r="89" spans="1:6">
      <c r="A89" s="52"/>
      <c r="B89" s="52"/>
      <c r="C89" s="52"/>
      <c r="D89" s="52"/>
      <c r="E89" s="52"/>
    </row>
    <row r="90" spans="1:6" ht="15.75" thickBot="1">
      <c r="A90" s="81" t="s">
        <v>43</v>
      </c>
      <c r="B90" s="81" t="s">
        <v>11</v>
      </c>
      <c r="C90" s="81" t="s">
        <v>12</v>
      </c>
      <c r="D90" s="81" t="s">
        <v>13</v>
      </c>
      <c r="E90" s="81" t="s">
        <v>14</v>
      </c>
    </row>
    <row r="91" spans="1:6">
      <c r="A91" s="52"/>
      <c r="B91" s="52"/>
      <c r="C91" s="52"/>
      <c r="D91" s="52"/>
      <c r="E91" s="52"/>
    </row>
    <row r="92" spans="1:6">
      <c r="A92" s="52" t="s">
        <v>57</v>
      </c>
      <c r="B92" s="56">
        <v>67897463378.432816</v>
      </c>
      <c r="C92" s="56">
        <v>74450150107.079407</v>
      </c>
      <c r="D92" s="56">
        <v>78724134907.303894</v>
      </c>
      <c r="E92" s="74">
        <f>B92</f>
        <v>67897463378.432816</v>
      </c>
      <c r="F92" s="20"/>
    </row>
    <row r="93" spans="1:6">
      <c r="A93" s="52" t="s">
        <v>58</v>
      </c>
      <c r="B93" s="56">
        <v>12649850000</v>
      </c>
      <c r="C93" s="56">
        <v>9649850000</v>
      </c>
      <c r="D93" s="56">
        <v>9649850000</v>
      </c>
      <c r="E93" s="56">
        <f>SUM(B93:D93)</f>
        <v>31949550000</v>
      </c>
      <c r="F93" s="20"/>
    </row>
    <row r="94" spans="1:6">
      <c r="A94" s="52" t="s">
        <v>59</v>
      </c>
      <c r="B94" s="56">
        <v>80547313378.432816</v>
      </c>
      <c r="C94" s="56">
        <v>84100000107.079407</v>
      </c>
      <c r="D94" s="56">
        <v>88373984907.303894</v>
      </c>
      <c r="E94" s="56">
        <f>E92+E93</f>
        <v>99847013378.432816</v>
      </c>
      <c r="F94" s="20"/>
    </row>
    <row r="95" spans="1:6">
      <c r="A95" s="52" t="s">
        <v>60</v>
      </c>
      <c r="B95" s="56">
        <f>+B76</f>
        <v>6036663077.8103161</v>
      </c>
      <c r="C95" s="56">
        <f>+C76</f>
        <v>5333529534.0240059</v>
      </c>
      <c r="D95" s="56">
        <f>+D76</f>
        <v>8303651889.0081415</v>
      </c>
      <c r="E95" s="56">
        <f>SUM(B95:D95)</f>
        <v>19673844500.842464</v>
      </c>
      <c r="F95" s="20"/>
    </row>
    <row r="96" spans="1:6">
      <c r="A96" s="52" t="s">
        <v>61</v>
      </c>
      <c r="B96" s="82">
        <f>+B94-B95</f>
        <v>74510650300.622498</v>
      </c>
      <c r="C96" s="82">
        <f>+C94-C95</f>
        <v>78766470573.055405</v>
      </c>
      <c r="D96" s="82">
        <f>+D94-D95</f>
        <v>80070333018.295746</v>
      </c>
      <c r="E96" s="82">
        <f>+E94-E95</f>
        <v>80173168877.590347</v>
      </c>
      <c r="F96" s="20"/>
    </row>
    <row r="97" spans="1:6" ht="15.75" thickBot="1">
      <c r="A97" s="83"/>
      <c r="B97" s="84"/>
      <c r="C97" s="84"/>
      <c r="D97" s="84"/>
      <c r="E97" s="84"/>
      <c r="F97" s="20"/>
    </row>
    <row r="98" spans="1:6" ht="15.75" thickTop="1">
      <c r="A98" s="52"/>
      <c r="B98" s="85"/>
      <c r="C98" s="85"/>
      <c r="D98" s="85"/>
      <c r="E98" s="85"/>
      <c r="F98" s="86"/>
    </row>
    <row r="99" spans="1:6">
      <c r="A99" s="38" t="s">
        <v>40</v>
      </c>
      <c r="B99" s="38"/>
      <c r="C99" s="38"/>
      <c r="D99" s="38"/>
      <c r="E99" s="38"/>
      <c r="F99" s="38"/>
    </row>
    <row r="100" spans="1:6">
      <c r="A100" s="38" t="s">
        <v>62</v>
      </c>
      <c r="B100" s="38"/>
      <c r="C100" s="38"/>
      <c r="D100" s="38"/>
      <c r="E100" s="38"/>
      <c r="F100" s="38"/>
    </row>
    <row r="101" spans="1:6">
      <c r="B101" s="56"/>
      <c r="C101" s="71"/>
      <c r="E101" s="56"/>
      <c r="F101" s="71"/>
    </row>
  </sheetData>
  <mergeCells count="9">
    <mergeCell ref="A78:F78"/>
    <mergeCell ref="A99:F99"/>
    <mergeCell ref="A100:F100"/>
    <mergeCell ref="A16:A17"/>
    <mergeCell ref="A25:A26"/>
    <mergeCell ref="A29:F29"/>
    <mergeCell ref="B39:E39"/>
    <mergeCell ref="A56:F56"/>
    <mergeCell ref="B66:E66"/>
  </mergeCells>
  <pageMargins left="0.39370078740157483" right="0.31496062992125984" top="0.74803149606299213" bottom="0.74803149606299213" header="0.51181102362204722" footer="0.31496062992125984"/>
  <pageSetup scale="97" fitToHeight="0" orientation="landscape" r:id="rId1"/>
  <headerFooter alignWithMargins="0">
    <oddHeader>&amp;C&amp;UANEXO Nº 1</oddHeader>
    <oddFooter>&amp;RAnexo Nº 1, página &amp;P de  &amp;N</oddFooter>
  </headerFooter>
  <rowBreaks count="3" manualBreakCount="3">
    <brk id="31" max="5" man="1"/>
    <brk id="57" max="5" man="1"/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BFV 3 T _2021</vt:lpstr>
      <vt:lpstr>'BFV 3 T _2021'!Área_de_impresión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Chavarría Calderón Sugey</dc:creator>
  <cp:lastModifiedBy>Chavarría Calderón Sugey</cp:lastModifiedBy>
  <dcterms:created xsi:type="dcterms:W3CDTF">2021-10-29T22:17:41Z</dcterms:created>
  <dcterms:modified xsi:type="dcterms:W3CDTF">2021-10-29T22:18:27Z</dcterms:modified>
</cp:coreProperties>
</file>