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_Inst\Recuperación\Información Varios FOSUVI\2020\FODESAF\Cumplimiento\"/>
    </mc:Choice>
  </mc:AlternateContent>
  <xr:revisionPtr revIDLastSave="0" documentId="8_{705EC505-0782-4983-8629-C6D93F9CD5C4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BFV 2 T _2020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2">'[1]Sit. Familiar'!$D$5</definedName>
    <definedName name="_ced3">'[1]Sit. Familiar'!$D$6</definedName>
    <definedName name="_ced4">'[1]Sit. Familiar'!$D$7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Print_Area" localSheetId="0">'BFV 2 T _2020'!$A$1:$F$99</definedName>
    <definedName name="Disponibilidad_ARTICULO_59." localSheetId="0">#REF!</definedName>
    <definedName name="Disponibilidad_ARTICULO_59.">#REF!</definedName>
    <definedName name="nombre_1" localSheetId="0">'[2]INFORMACION DE INGRESOS Y FIS'!$B$6</definedName>
    <definedName name="nombre_1">'[3]INFORMACION DE INGRESOS Y FIS'!$B$6</definedName>
    <definedName name="nombre_10" localSheetId="0">'[4]INFORMACION DE INGRESOS Y FIS'!$B$13</definedName>
    <definedName name="nombre_10">'[5]INFORMACION DE INGRESOS Y FIS'!$B$13</definedName>
    <definedName name="nombre_11" localSheetId="0">'[4]INFORMACION DE INGRESOS Y FIS'!$B$14</definedName>
    <definedName name="nombre_11">'[5]INFORMACION DE INGRESOS Y FIS'!$B$14</definedName>
    <definedName name="nombre_12" localSheetId="0">'[4]INFORMACION DE INGRESOS Y FIS'!$B$15</definedName>
    <definedName name="nombre_12">'[5]INFORMACION DE INGRESOS Y FIS'!$B$15</definedName>
    <definedName name="nombre_13" localSheetId="0">'[4]INFORMACION DE INGRESOS Y FIS'!$B$16</definedName>
    <definedName name="nombre_13">'[5]INFORMACION DE INGRESOS Y FIS'!$B$16</definedName>
    <definedName name="nombre_14" localSheetId="0">'[4]INFORMACION DE INGRESOS Y FIS'!$B$17</definedName>
    <definedName name="nombre_14">'[5]INFORMACION DE INGRESOS Y FIS'!$B$17</definedName>
    <definedName name="nombre_2" localSheetId="0">'[2]INFORMACION DE INGRESOS Y FIS'!$B$7</definedName>
    <definedName name="nombre_2">'[3]INFORMACION DE INGRESOS Y FIS'!$B$7</definedName>
    <definedName name="nombre_3" localSheetId="0">'[2]INFORMACION DE INGRESOS Y FIS'!$B$8</definedName>
    <definedName name="nombre_3">'[3]INFORMACION DE INGRESOS Y FIS'!$B$8</definedName>
    <definedName name="nombre_4" localSheetId="0">'[2]INFORMACION DE INGRESOS Y FIS'!$B$9</definedName>
    <definedName name="nombre_4">'[3]INFORMACION DE INGRESOS Y FIS'!$B$9</definedName>
    <definedName name="nombre_5" localSheetId="0">'[4]INFORMACION DE INGRESOS Y FIS'!$B$8</definedName>
    <definedName name="nombre_5">'[5]INFORMACION DE INGRESOS Y FIS'!$B$8</definedName>
    <definedName name="nombre_6" localSheetId="0">'[4]INFORMACION DE INGRESOS Y FIS'!$B$9</definedName>
    <definedName name="nombre_6">'[5]INFORMACION DE INGRESOS Y FIS'!$B$9</definedName>
    <definedName name="nombre_7" localSheetId="0">'[4]INFORMACION DE INGRESOS Y FIS'!$B$10</definedName>
    <definedName name="nombre_7">'[5]INFORMACION DE INGRESOS Y FIS'!$B$10</definedName>
    <definedName name="nombre_8" localSheetId="0">'[4]INFORMACION DE INGRESOS Y FIS'!$B$11</definedName>
    <definedName name="nombre_8">'[5]INFORMACION DE INGRESOS Y FIS'!$B$11</definedName>
    <definedName name="nombre_9" localSheetId="0">'[4]INFORMACION DE INGRESOS Y FIS'!$B$12</definedName>
    <definedName name="nombre_9">'[5]INFORMACION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2">'[1]Sit. Familiar'!$C$5</definedName>
    <definedName name="nombre3">'[1]Sit. Familiar'!$C$6</definedName>
    <definedName name="nombre4">'[1]Sit. Familiar'!$C$7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Tipos">#REF!</definedName>
    <definedName name="TRT" localSheetId="0">'[6]INFORMACION DE INGRESOS Y FIS'!$B$11</definedName>
    <definedName name="TRT">'[7]INFORMACION DE INGRESOS Y FIS'!$B$11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9" l="1"/>
  <c r="F10" i="9" l="1"/>
  <c r="F25" i="9"/>
  <c r="F14" i="9"/>
  <c r="F20" i="9"/>
  <c r="F22" i="9"/>
  <c r="E50" i="9"/>
  <c r="F11" i="9"/>
  <c r="F12" i="9"/>
  <c r="F23" i="9"/>
  <c r="F15" i="9"/>
  <c r="F24" i="9"/>
  <c r="E44" i="9"/>
  <c r="E52" i="9"/>
  <c r="F21" i="9"/>
  <c r="E43" i="9"/>
  <c r="F13" i="9"/>
  <c r="F16" i="9"/>
  <c r="F26" i="9"/>
  <c r="E45" i="9"/>
  <c r="E51" i="9"/>
  <c r="F19" i="9"/>
  <c r="F17" i="9"/>
  <c r="E42" i="9" l="1"/>
  <c r="E75" i="9"/>
  <c r="E49" i="9"/>
  <c r="D76" i="9" l="1"/>
  <c r="D95" i="9" s="1"/>
  <c r="E71" i="9" l="1"/>
  <c r="B47" i="9"/>
  <c r="E72" i="9"/>
  <c r="E73" i="9"/>
  <c r="E74" i="9"/>
  <c r="E70" i="9"/>
  <c r="D54" i="9"/>
  <c r="D47" i="9"/>
  <c r="B76" i="9"/>
  <c r="B95" i="9" s="1"/>
  <c r="B54" i="9" l="1"/>
  <c r="C76" i="9"/>
  <c r="C95" i="9" s="1"/>
  <c r="E69" i="9"/>
  <c r="C47" i="9" l="1"/>
  <c r="E46" i="9"/>
  <c r="E47" i="9" s="1"/>
  <c r="E95" i="9"/>
  <c r="E76" i="9"/>
  <c r="C54" i="9" l="1"/>
  <c r="E53" i="9"/>
  <c r="E54" i="9" s="1"/>
  <c r="E92" i="9" l="1"/>
  <c r="E94" i="9" s="1"/>
  <c r="E96" i="9" s="1"/>
  <c r="B94" i="9"/>
  <c r="B96" i="9" l="1"/>
  <c r="C92" i="9" l="1"/>
  <c r="C94" i="9" l="1"/>
  <c r="C96" i="9" l="1"/>
  <c r="D92" i="9" l="1"/>
  <c r="D94" i="9" l="1"/>
  <c r="D96" i="9" l="1"/>
</calcChain>
</file>

<file path=xl/sharedStrings.xml><?xml version="1.0" encoding="utf-8"?>
<sst xmlns="http://schemas.openxmlformats.org/spreadsheetml/2006/main" count="126" uniqueCount="63">
  <si>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</si>
  <si>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</si>
  <si>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</si>
  <si>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</si>
  <si>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 xml:space="preserve">Institución: </t>
  </si>
  <si>
    <t>BANCO HIPOTECARIO DE LA VIVIENDA</t>
  </si>
  <si>
    <t xml:space="preserve">Trimestre: </t>
  </si>
  <si>
    <t xml:space="preserve">Año: </t>
  </si>
  <si>
    <t>Producto</t>
  </si>
  <si>
    <t>Unidad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</si>
  <si>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</si>
  <si>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</si>
  <si>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</si>
  <si>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</si>
  <si>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</si>
  <si>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</si>
  <si>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</si>
  <si>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</si>
  <si>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</si>
  <si>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</si>
  <si>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</si>
  <si>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</si>
  <si>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n.d.= no disponible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</si>
  <si>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</si>
  <si>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</si>
  <si>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</si>
  <si>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</si>
  <si>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</si>
  <si>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</si>
  <si>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</si>
  <si>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</si>
  <si>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</si>
  <si>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</si>
  <si>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</si>
  <si>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</si>
  <si>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</si>
  <si>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</si>
  <si>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</si>
  <si>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</si>
  <si>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</si>
  <si>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</si>
  <si>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</si>
  <si>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</si>
  <si>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</si>
  <si>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Bienes duraderos</t>
  </si>
  <si>
    <t>6. Transferencias Corrientes a Instituciones Financieras (Costo Operativo)</t>
  </si>
  <si>
    <t>7. Transferencias de Capital 1/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</si>
  <si>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</si>
  <si>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</si>
  <si>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</si>
  <si>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 xml:space="preserve">Unidad Ejecutora: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</si>
  <si>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</si>
  <si>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</si>
  <si>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</si>
  <si>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</si>
  <si>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Saldo en caja inicial se registra como Superávit Específico y corresponde en su totalidad a recursos comprometidos en el 2015 por ser desembolsados en el 2016.</t>
  </si>
  <si>
    <t>Abril</t>
  </si>
  <si>
    <t>Mayo</t>
  </si>
  <si>
    <t>Junio</t>
  </si>
  <si>
    <t>II Trimestre</t>
  </si>
  <si>
    <t>Segundo</t>
  </si>
  <si>
    <r>
      <t>Dirección Área Técnica.</t>
    </r>
    <r>
      <rPr>
        <sz val="8.5"/>
        <rFont val="ArialMT"/>
      </rPr>
      <t xml:space="preserve"> </t>
    </r>
    <r>
      <rPr>
        <sz val="11"/>
        <rFont val="Times New Roman"/>
        <family val="1"/>
      </rPr>
      <t>Departamento de Evaluación y Seguimiento</t>
    </r>
  </si>
  <si>
    <t xml:space="preserve">1. Saldo en caja inicial  (5 t-1)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</si>
</sst>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"/>
    <numFmt numFmtId="166" formatCode="_([$€]* #,##0.00_);_([$€]* \(#,##0.00\);_([$€]* &quot;-&quot;??_);_(@_)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8.5"/>
      <name val="ArialMT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/>
    <xf numFmtId="164" fontId="0" fillId="0" borderId="0" xfId="1" applyFont="1"/>
    <xf numFmtId="3" fontId="5" fillId="0" borderId="0" xfId="0" applyNumberFormat="1" applyFont="1" applyBorder="1"/>
    <xf numFmtId="0" fontId="0" fillId="0" borderId="0" xfId="0" applyFill="1"/>
    <xf numFmtId="4" fontId="8" fillId="0" borderId="0" xfId="0" applyNumberFormat="1" applyFont="1" applyFill="1" applyBorder="1" applyAlignment="1">
      <alignment vertical="center"/>
    </xf>
    <xf numFmtId="4" fontId="8" fillId="0" borderId="25" xfId="0" applyNumberFormat="1" applyFont="1" applyFill="1" applyBorder="1" applyAlignment="1">
      <alignment vertical="center"/>
    </xf>
    <xf numFmtId="4" fontId="8" fillId="0" borderId="26" xfId="0" applyNumberFormat="1" applyFont="1" applyFill="1" applyBorder="1" applyAlignment="1">
      <alignment vertical="center"/>
    </xf>
    <xf numFmtId="164" fontId="8" fillId="0" borderId="28" xfId="1" applyFont="1" applyFill="1" applyBorder="1" applyAlignment="1">
      <alignment vertical="center"/>
    </xf>
    <xf numFmtId="164" fontId="8" fillId="0" borderId="29" xfId="1" applyFont="1" applyFill="1" applyBorder="1" applyAlignment="1">
      <alignment vertical="center"/>
    </xf>
    <xf numFmtId="164" fontId="8" fillId="0" borderId="30" xfId="1" applyFont="1" applyFill="1" applyBorder="1" applyAlignment="1">
      <alignment vertical="center"/>
    </xf>
    <xf numFmtId="0" fontId="7" fillId="0" borderId="0" xfId="0" applyFont="1" applyFill="1"/>
    <xf numFmtId="4" fontId="8" fillId="0" borderId="0" xfId="0" applyNumberFormat="1" applyFont="1" applyFill="1" applyAlignment="1">
      <alignment vertical="center"/>
    </xf>
    <xf numFmtId="4" fontId="8" fillId="0" borderId="31" xfId="0" applyNumberFormat="1" applyFont="1" applyFill="1" applyBorder="1" applyAlignment="1">
      <alignment vertical="center"/>
    </xf>
    <xf numFmtId="164" fontId="7" fillId="0" borderId="0" xfId="1" applyFont="1" applyFill="1"/>
    <xf numFmtId="4" fontId="8" fillId="0" borderId="15" xfId="0" applyNumberFormat="1" applyFont="1" applyFill="1" applyBorder="1" applyAlignment="1">
      <alignment vertical="center"/>
    </xf>
    <xf numFmtId="164" fontId="0" fillId="0" borderId="0" xfId="0" applyNumberFormat="1" applyFill="1"/>
    <xf numFmtId="164" fontId="9" fillId="0" borderId="0" xfId="1" applyFont="1"/>
    <xf numFmtId="0" fontId="9" fillId="0" borderId="0" xfId="0" applyFont="1" applyFill="1"/>
    <xf numFmtId="0" fontId="11" fillId="2" borderId="10" xfId="0" applyFont="1" applyFill="1" applyBorder="1"/>
    <xf numFmtId="0" fontId="9" fillId="2" borderId="11" xfId="0" applyFont="1" applyFill="1" applyBorder="1"/>
    <xf numFmtId="3" fontId="5" fillId="2" borderId="0" xfId="0" applyNumberFormat="1" applyFont="1" applyFill="1" applyBorder="1" applyAlignment="1">
      <alignment vertical="center"/>
    </xf>
    <xf numFmtId="3" fontId="9" fillId="2" borderId="12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left"/>
    </xf>
    <xf numFmtId="0" fontId="11" fillId="3" borderId="10" xfId="0" applyFont="1" applyFill="1" applyBorder="1"/>
    <xf numFmtId="0" fontId="9" fillId="3" borderId="11" xfId="0" applyFont="1" applyFill="1" applyBorder="1"/>
    <xf numFmtId="3" fontId="5" fillId="3" borderId="0" xfId="0" applyNumberFormat="1" applyFont="1" applyFill="1" applyBorder="1" applyAlignment="1">
      <alignment vertical="center"/>
    </xf>
    <xf numFmtId="3" fontId="9" fillId="3" borderId="12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9" fillId="0" borderId="11" xfId="0" applyFont="1" applyFill="1" applyBorder="1"/>
    <xf numFmtId="3" fontId="9" fillId="0" borderId="12" xfId="0" applyNumberFormat="1" applyFont="1" applyBorder="1"/>
    <xf numFmtId="0" fontId="9" fillId="3" borderId="10" xfId="0" applyFont="1" applyFill="1" applyBorder="1"/>
    <xf numFmtId="0" fontId="9" fillId="2" borderId="10" xfId="0" applyFont="1" applyFill="1" applyBorder="1"/>
    <xf numFmtId="0" fontId="9" fillId="0" borderId="13" xfId="0" applyFont="1" applyFill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3" fontId="9" fillId="0" borderId="0" xfId="0" applyNumberFormat="1" applyFont="1"/>
    <xf numFmtId="0" fontId="11" fillId="0" borderId="0" xfId="0" applyFont="1" applyFill="1" applyBorder="1"/>
    <xf numFmtId="0" fontId="9" fillId="0" borderId="0" xfId="0" applyFont="1" applyFill="1" applyBorder="1"/>
    <xf numFmtId="1" fontId="9" fillId="0" borderId="0" xfId="0" applyNumberFormat="1" applyFont="1" applyBorder="1"/>
    <xf numFmtId="0" fontId="9" fillId="0" borderId="0" xfId="0" applyFont="1" applyBorder="1"/>
    <xf numFmtId="4" fontId="9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4" fontId="9" fillId="0" borderId="0" xfId="0" applyNumberFormat="1" applyFont="1"/>
    <xf numFmtId="4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14" fontId="9" fillId="0" borderId="0" xfId="0" applyNumberFormat="1" applyFont="1"/>
    <xf numFmtId="14" fontId="14" fillId="0" borderId="0" xfId="0" applyNumberFormat="1" applyFont="1"/>
    <xf numFmtId="4" fontId="9" fillId="0" borderId="18" xfId="0" applyNumberFormat="1" applyFont="1" applyFill="1" applyBorder="1" applyAlignment="1">
      <alignment horizontal="center"/>
    </xf>
    <xf numFmtId="4" fontId="14" fillId="0" borderId="19" xfId="0" applyNumberFormat="1" applyFont="1" applyBorder="1" applyAlignment="1">
      <alignment horizontal="center"/>
    </xf>
    <xf numFmtId="4" fontId="14" fillId="0" borderId="20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164" fontId="14" fillId="0" borderId="0" xfId="1" applyFont="1"/>
    <xf numFmtId="0" fontId="15" fillId="0" borderId="22" xfId="0" applyFont="1" applyFill="1" applyBorder="1" applyAlignment="1">
      <alignment horizontal="left"/>
    </xf>
    <xf numFmtId="0" fontId="8" fillId="0" borderId="23" xfId="0" applyFont="1" applyBorder="1"/>
    <xf numFmtId="0" fontId="8" fillId="0" borderId="0" xfId="0" applyFont="1" applyBorder="1"/>
    <xf numFmtId="0" fontId="8" fillId="0" borderId="24" xfId="0" applyFont="1" applyBorder="1"/>
    <xf numFmtId="4" fontId="8" fillId="0" borderId="23" xfId="0" applyNumberFormat="1" applyFont="1" applyFill="1" applyBorder="1"/>
    <xf numFmtId="4" fontId="8" fillId="0" borderId="24" xfId="0" applyNumberFormat="1" applyFont="1" applyBorder="1" applyAlignment="1">
      <alignment vertical="center"/>
    </xf>
    <xf numFmtId="4" fontId="8" fillId="0" borderId="23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vertical="center"/>
    </xf>
    <xf numFmtId="4" fontId="8" fillId="0" borderId="23" xfId="0" applyNumberFormat="1" applyFont="1" applyFill="1" applyBorder="1" applyAlignment="1">
      <alignment wrapText="1"/>
    </xf>
    <xf numFmtId="4" fontId="8" fillId="0" borderId="25" xfId="0" applyNumberFormat="1" applyFont="1" applyFill="1" applyBorder="1"/>
    <xf numFmtId="4" fontId="8" fillId="0" borderId="27" xfId="0" applyNumberFormat="1" applyFont="1" applyFill="1" applyBorder="1" applyAlignment="1">
      <alignment vertical="center"/>
    </xf>
    <xf numFmtId="4" fontId="9" fillId="0" borderId="0" xfId="0" applyNumberFormat="1" applyFont="1" applyFill="1" applyBorder="1"/>
    <xf numFmtId="4" fontId="14" fillId="0" borderId="0" xfId="0" applyNumberFormat="1" applyFont="1" applyBorder="1"/>
    <xf numFmtId="0" fontId="14" fillId="0" borderId="0" xfId="0" applyFont="1"/>
    <xf numFmtId="10" fontId="5" fillId="0" borderId="0" xfId="2" applyNumberFormat="1" applyFont="1"/>
    <xf numFmtId="4" fontId="9" fillId="0" borderId="26" xfId="0" applyNumberFormat="1" applyFont="1" applyFill="1" applyBorder="1" applyAlignment="1">
      <alignment horizontal="center"/>
    </xf>
    <xf numFmtId="4" fontId="9" fillId="0" borderId="26" xfId="0" applyNumberFormat="1" applyFont="1" applyBorder="1" applyAlignment="1">
      <alignment horizontal="center"/>
    </xf>
    <xf numFmtId="0" fontId="8" fillId="0" borderId="0" xfId="0" applyFont="1" applyFill="1"/>
    <xf numFmtId="4" fontId="8" fillId="0" borderId="0" xfId="0" applyNumberFormat="1" applyFont="1" applyFill="1" applyBorder="1" applyAlignment="1">
      <alignment wrapText="1"/>
    </xf>
    <xf numFmtId="4" fontId="9" fillId="0" borderId="31" xfId="0" applyNumberFormat="1" applyFont="1" applyFill="1" applyBorder="1"/>
    <xf numFmtId="4" fontId="13" fillId="0" borderId="0" xfId="0" applyNumberFormat="1" applyFont="1" applyFill="1" applyBorder="1"/>
    <xf numFmtId="164" fontId="8" fillId="0" borderId="0" xfId="0" applyNumberFormat="1" applyFont="1" applyFill="1"/>
    <xf numFmtId="164" fontId="8" fillId="0" borderId="0" xfId="1" applyFont="1" applyFill="1"/>
    <xf numFmtId="0" fontId="8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/>
    </xf>
    <xf numFmtId="0" fontId="8" fillId="0" borderId="26" xfId="0" applyFont="1" applyFill="1" applyBorder="1" applyAlignment="1">
      <alignment horizontal="center"/>
    </xf>
    <xf numFmtId="165" fontId="9" fillId="0" borderId="0" xfId="0" applyNumberFormat="1" applyFont="1" applyFill="1"/>
    <xf numFmtId="0" fontId="8" fillId="0" borderId="31" xfId="0" applyFont="1" applyFill="1" applyBorder="1"/>
    <xf numFmtId="4" fontId="8" fillId="0" borderId="31" xfId="0" applyNumberFormat="1" applyFont="1" applyFill="1" applyBorder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3" borderId="11" xfId="0" applyFont="1" applyFill="1" applyBorder="1" applyAlignment="1">
      <alignment horizontal="left" wrapText="1"/>
    </xf>
    <xf numFmtId="4" fontId="14" fillId="0" borderId="17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</cellXfs>
  <cellStyles count="11">
    <cellStyle name="Euro" xfId="3" xr:uid="{00000000-0005-0000-0000-000000000000}"/>
    <cellStyle name="Millares 2" xfId="4" xr:uid="{00000000-0005-0000-0000-000002000000}"/>
    <cellStyle name="Millares 3" xfId="5" xr:uid="{00000000-0005-0000-0000-000003000000}"/>
    <cellStyle name="Millares 4" xfId="1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6" xfId="9" xr:uid="{00000000-0005-0000-0000-000009000000}"/>
    <cellStyle name="Porcentaje 2" xfId="10" xr:uid="{00000000-0005-0000-0000-00001F000000}"/>
    <cellStyle name="Porcentaje 3" xfId="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yac\Configuraci&#243;n%20local\Archivos%20temporales%20de%20Internet\OLK31\LIBRO%20GENERAL%20INFORMACION%204%20CASOS%20LOMAS%20DE%20DESAMPARA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fla\Configuraci&#243;n%20local\Archivos%20temporales%20de%20Internet\OLK2E\LIBRO%20GENERAL%20INFORMACION%20SE&#209;OR%20DEL%20TRIUNF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fla\Configuraci&#243;n%20local\Archivos%20temporales%20de%20Internet\OLK2E\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B327-A055-41CC-BB32-33D30FA7EF89}">
  <sheetPr>
    <pageSetUpPr fitToPage="1"/>
  </sheetPr>
  <dimension ref="A1:F101"/>
  <sheetViews>
    <sheetView tabSelected="1" zoomScaleNormal="100" workbookViewId="0">
      <selection activeCell="B11" sqref="B11"/>
    </sheetView>
  </sheetViews>
  <sheetFormatPr baseColWidth="10" defaultColWidth="11.453125" defaultRowHeight="14.5"/>
  <cols>
    <col min="1" max="1" width="49.54296875" style="1" customWidth="1"/>
    <col min="2" max="2" width="17.1796875" customWidth="1"/>
    <col min="3" max="3" width="17.453125" customWidth="1"/>
    <col min="4" max="4" width="17.36328125" customWidth="1"/>
    <col min="5" max="5" width="17.08984375" customWidth="1"/>
    <col min="6" max="6" width="16" customWidth="1"/>
  </cols>
  <sheetData>
    <row r="1" spans="1:6">
      <c r="A1" s="1" t="s">
        <v>0</v>
      </c>
    </row>
    <row r="2" spans="1:6">
      <c r="A2" s="1" t="s">
        <v>1</v>
      </c>
    </row>
    <row r="3" spans="1:6">
      <c r="A3" s="2" t="s">
        <v>2</v>
      </c>
      <c r="B3" t="s">
        <v>3</v>
      </c>
    </row>
    <row r="4" spans="1:6">
      <c r="A4" s="2" t="s">
        <v>4</v>
      </c>
      <c r="B4" t="s">
        <v>5</v>
      </c>
    </row>
    <row r="5" spans="1:6">
      <c r="A5" s="2" t="s">
        <v>6</v>
      </c>
      <c r="B5" s="3" t="s">
        <v>60</v>
      </c>
    </row>
    <row r="6" spans="1:6">
      <c r="A6" s="2" t="s">
        <v>7</v>
      </c>
      <c r="B6" s="4">
        <v>2020</v>
      </c>
    </row>
    <row r="7" spans="1:6">
      <c r="A7" s="5" t="s">
        <v>8</v>
      </c>
      <c r="B7" s="6" t="s">
        <v>9</v>
      </c>
      <c r="C7" s="7" t="s">
        <v>56</v>
      </c>
      <c r="D7" s="8" t="s">
        <v>57</v>
      </c>
      <c r="E7" s="8" t="s">
        <v>58</v>
      </c>
      <c r="F7" s="9" t="s">
        <v>59</v>
      </c>
    </row>
    <row r="8" spans="1:6">
      <c r="A8" s="10"/>
      <c r="B8" s="11"/>
      <c r="C8" s="12"/>
      <c r="D8" s="12"/>
      <c r="E8" s="12"/>
      <c r="F8" s="13"/>
    </row>
    <row r="9" spans="1:6" ht="15.5">
      <c r="A9" s="14" t="s">
        <v>10</v>
      </c>
      <c r="B9" s="15"/>
      <c r="C9" s="16"/>
      <c r="D9" s="16"/>
      <c r="E9" s="16"/>
      <c r="F9" s="17"/>
    </row>
    <row r="10" spans="1:6">
      <c r="A10" s="36" t="s">
        <v>11</v>
      </c>
      <c r="B10" s="37" t="s">
        <v>12</v>
      </c>
      <c r="C10" s="38">
        <v>361</v>
      </c>
      <c r="D10" s="38">
        <v>501</v>
      </c>
      <c r="E10" s="38">
        <v>762</v>
      </c>
      <c r="F10" s="39">
        <f t="shared" ref="F10:F17" si="0">SUM(C10:E10)</f>
        <v>1624</v>
      </c>
    </row>
    <row r="11" spans="1:6">
      <c r="A11" s="40"/>
      <c r="B11" s="37" t="s">
        <v>13</v>
      </c>
      <c r="C11" s="38">
        <v>917</v>
      </c>
      <c r="D11" s="38">
        <v>1319</v>
      </c>
      <c r="E11" s="38">
        <v>1998</v>
      </c>
      <c r="F11" s="39">
        <f t="shared" si="0"/>
        <v>4234</v>
      </c>
    </row>
    <row r="12" spans="1:6" s="18" customFormat="1">
      <c r="A12" s="41" t="s">
        <v>14</v>
      </c>
      <c r="B12" s="42" t="s">
        <v>12</v>
      </c>
      <c r="C12" s="43">
        <v>83</v>
      </c>
      <c r="D12" s="43">
        <v>239</v>
      </c>
      <c r="E12" s="43">
        <v>248</v>
      </c>
      <c r="F12" s="44">
        <f t="shared" si="0"/>
        <v>570</v>
      </c>
    </row>
    <row r="13" spans="1:6" s="18" customFormat="1">
      <c r="A13" s="45"/>
      <c r="B13" s="42" t="s">
        <v>13</v>
      </c>
      <c r="C13" s="43">
        <v>255</v>
      </c>
      <c r="D13" s="43">
        <v>692</v>
      </c>
      <c r="E13" s="43">
        <v>729</v>
      </c>
      <c r="F13" s="44">
        <f t="shared" si="0"/>
        <v>1676</v>
      </c>
    </row>
    <row r="14" spans="1:6" s="18" customFormat="1">
      <c r="A14" s="36" t="s">
        <v>15</v>
      </c>
      <c r="B14" s="37" t="s">
        <v>12</v>
      </c>
      <c r="C14" s="38">
        <v>57</v>
      </c>
      <c r="D14" s="38">
        <v>87</v>
      </c>
      <c r="E14" s="38">
        <v>142</v>
      </c>
      <c r="F14" s="39">
        <f t="shared" si="0"/>
        <v>286</v>
      </c>
    </row>
    <row r="15" spans="1:6" s="18" customFormat="1">
      <c r="A15" s="40"/>
      <c r="B15" s="37" t="s">
        <v>13</v>
      </c>
      <c r="C15" s="38">
        <v>159</v>
      </c>
      <c r="D15" s="38">
        <v>257</v>
      </c>
      <c r="E15" s="38">
        <v>437</v>
      </c>
      <c r="F15" s="39">
        <f t="shared" si="0"/>
        <v>853</v>
      </c>
    </row>
    <row r="16" spans="1:6" s="18" customFormat="1" ht="15" customHeight="1">
      <c r="A16" s="105" t="s">
        <v>16</v>
      </c>
      <c r="B16" s="42" t="s">
        <v>12</v>
      </c>
      <c r="C16" s="43">
        <v>59</v>
      </c>
      <c r="D16" s="43">
        <v>61</v>
      </c>
      <c r="E16" s="43">
        <v>73</v>
      </c>
      <c r="F16" s="44">
        <f t="shared" si="0"/>
        <v>193</v>
      </c>
    </row>
    <row r="17" spans="1:6" s="18" customFormat="1">
      <c r="A17" s="105"/>
      <c r="B17" s="42" t="s">
        <v>13</v>
      </c>
      <c r="C17" s="43">
        <v>147</v>
      </c>
      <c r="D17" s="43">
        <v>158</v>
      </c>
      <c r="E17" s="43">
        <v>186</v>
      </c>
      <c r="F17" s="44">
        <f t="shared" si="0"/>
        <v>491</v>
      </c>
    </row>
    <row r="18" spans="1:6" ht="15.5">
      <c r="A18" s="46" t="s">
        <v>17</v>
      </c>
      <c r="B18" s="47"/>
      <c r="C18" s="20"/>
      <c r="D18" s="20"/>
      <c r="E18" s="20"/>
      <c r="F18" s="48"/>
    </row>
    <row r="19" spans="1:6" s="18" customFormat="1">
      <c r="A19" s="36" t="s">
        <v>18</v>
      </c>
      <c r="B19" s="37" t="s">
        <v>12</v>
      </c>
      <c r="C19" s="38">
        <v>512</v>
      </c>
      <c r="D19" s="38">
        <v>454</v>
      </c>
      <c r="E19" s="38">
        <v>300</v>
      </c>
      <c r="F19" s="39">
        <f t="shared" ref="F19:F26" si="1">SUM(C19:E19)</f>
        <v>1266</v>
      </c>
    </row>
    <row r="20" spans="1:6" s="18" customFormat="1">
      <c r="A20" s="40"/>
      <c r="B20" s="37" t="s">
        <v>13</v>
      </c>
      <c r="C20" s="38">
        <v>1352</v>
      </c>
      <c r="D20" s="38">
        <v>1159</v>
      </c>
      <c r="E20" s="38">
        <v>768</v>
      </c>
      <c r="F20" s="39">
        <f t="shared" si="1"/>
        <v>3279</v>
      </c>
    </row>
    <row r="21" spans="1:6" s="18" customFormat="1">
      <c r="A21" s="41" t="s">
        <v>19</v>
      </c>
      <c r="B21" s="42" t="s">
        <v>12</v>
      </c>
      <c r="C21" s="43">
        <v>179</v>
      </c>
      <c r="D21" s="43">
        <v>150</v>
      </c>
      <c r="E21" s="43">
        <v>105</v>
      </c>
      <c r="F21" s="44">
        <f t="shared" si="1"/>
        <v>434</v>
      </c>
    </row>
    <row r="22" spans="1:6" s="18" customFormat="1">
      <c r="A22" s="49"/>
      <c r="B22" s="42" t="s">
        <v>13</v>
      </c>
      <c r="C22" s="43">
        <v>507</v>
      </c>
      <c r="D22" s="43">
        <v>439</v>
      </c>
      <c r="E22" s="43">
        <v>308</v>
      </c>
      <c r="F22" s="44">
        <f t="shared" si="1"/>
        <v>1254</v>
      </c>
    </row>
    <row r="23" spans="1:6" s="18" customFormat="1">
      <c r="A23" s="36" t="s">
        <v>20</v>
      </c>
      <c r="B23" s="37" t="s">
        <v>12</v>
      </c>
      <c r="C23" s="38">
        <v>139</v>
      </c>
      <c r="D23" s="38">
        <v>87</v>
      </c>
      <c r="E23" s="38">
        <v>40</v>
      </c>
      <c r="F23" s="39">
        <f t="shared" si="1"/>
        <v>266</v>
      </c>
    </row>
    <row r="24" spans="1:6" s="18" customFormat="1">
      <c r="A24" s="50"/>
      <c r="B24" s="37" t="s">
        <v>13</v>
      </c>
      <c r="C24" s="38">
        <v>408</v>
      </c>
      <c r="D24" s="38">
        <v>247</v>
      </c>
      <c r="E24" s="38">
        <v>109</v>
      </c>
      <c r="F24" s="39">
        <f t="shared" si="1"/>
        <v>764</v>
      </c>
    </row>
    <row r="25" spans="1:6" s="18" customFormat="1" ht="15" customHeight="1">
      <c r="A25" s="105" t="s">
        <v>21</v>
      </c>
      <c r="B25" s="42" t="s">
        <v>12</v>
      </c>
      <c r="C25" s="43">
        <v>65</v>
      </c>
      <c r="D25" s="43">
        <v>69</v>
      </c>
      <c r="E25" s="43">
        <v>29</v>
      </c>
      <c r="F25" s="44">
        <f t="shared" si="1"/>
        <v>163</v>
      </c>
    </row>
    <row r="26" spans="1:6">
      <c r="A26" s="105"/>
      <c r="B26" s="42" t="s">
        <v>13</v>
      </c>
      <c r="C26" s="43">
        <v>161</v>
      </c>
      <c r="D26" s="43">
        <v>174</v>
      </c>
      <c r="E26" s="43">
        <v>68</v>
      </c>
      <c r="F26" s="44">
        <f t="shared" si="1"/>
        <v>403</v>
      </c>
    </row>
    <row r="27" spans="1:6">
      <c r="A27" s="51"/>
      <c r="B27" s="52"/>
      <c r="C27" s="53"/>
      <c r="D27" s="53"/>
      <c r="E27" s="53"/>
      <c r="F27" s="54"/>
    </row>
    <row r="28" spans="1:6">
      <c r="A28" s="35" t="s">
        <v>22</v>
      </c>
      <c r="B28" s="55"/>
      <c r="C28" s="56"/>
      <c r="D28" s="55"/>
      <c r="E28" s="55"/>
      <c r="F28" s="56"/>
    </row>
    <row r="29" spans="1:6">
      <c r="A29" s="103" t="s">
        <v>23</v>
      </c>
      <c r="B29" s="103"/>
      <c r="C29" s="103"/>
      <c r="D29" s="103"/>
      <c r="E29" s="103"/>
      <c r="F29" s="103"/>
    </row>
    <row r="30" spans="1:6" s="18" customFormat="1">
      <c r="A30" s="57"/>
      <c r="B30" s="58"/>
      <c r="C30" s="59"/>
      <c r="D30" s="59"/>
      <c r="E30" s="60"/>
      <c r="F30" s="60"/>
    </row>
    <row r="31" spans="1:6">
      <c r="A31" s="35"/>
      <c r="B31" s="55"/>
      <c r="C31" s="56"/>
      <c r="D31" s="56"/>
      <c r="E31" s="55"/>
      <c r="F31" s="55"/>
    </row>
    <row r="32" spans="1:6">
      <c r="A32" s="35" t="s">
        <v>24</v>
      </c>
      <c r="B32" s="55"/>
      <c r="C32" s="55"/>
      <c r="D32" s="55"/>
      <c r="E32" s="55"/>
      <c r="F32" s="55"/>
    </row>
    <row r="33" spans="1:6">
      <c r="A33" s="61" t="s">
        <v>25</v>
      </c>
      <c r="B33" s="55"/>
      <c r="C33" s="55"/>
      <c r="D33" s="55"/>
      <c r="E33" s="55"/>
      <c r="F33" s="55"/>
    </row>
    <row r="34" spans="1:6">
      <c r="A34" s="62" t="s">
        <v>2</v>
      </c>
      <c r="B34" s="63" t="s">
        <v>3</v>
      </c>
      <c r="C34" s="55"/>
      <c r="D34" s="55"/>
      <c r="E34" s="55"/>
      <c r="F34" s="55"/>
    </row>
    <row r="35" spans="1:6">
      <c r="A35" s="62" t="s">
        <v>4</v>
      </c>
      <c r="B35" s="63" t="s">
        <v>5</v>
      </c>
      <c r="C35" s="64"/>
      <c r="D35" s="64"/>
      <c r="E35" s="55"/>
      <c r="F35" s="55"/>
    </row>
    <row r="36" spans="1:6">
      <c r="A36" s="62" t="s">
        <v>6</v>
      </c>
      <c r="B36" s="64" t="s">
        <v>60</v>
      </c>
      <c r="C36" s="64"/>
      <c r="D36" s="64"/>
      <c r="E36" s="55"/>
      <c r="F36" s="55"/>
    </row>
    <row r="37" spans="1:6">
      <c r="A37" s="62" t="s">
        <v>7</v>
      </c>
      <c r="B37" s="65">
        <v>2020</v>
      </c>
      <c r="C37" s="64"/>
      <c r="D37" s="64"/>
      <c r="E37" s="64"/>
      <c r="F37" s="55"/>
    </row>
    <row r="38" spans="1:6">
      <c r="A38" s="62" t="s">
        <v>26</v>
      </c>
      <c r="B38" s="64" t="s">
        <v>27</v>
      </c>
      <c r="C38" s="64"/>
      <c r="D38" s="64"/>
      <c r="E38" s="64"/>
      <c r="F38" s="66"/>
    </row>
    <row r="39" spans="1:6" ht="15" thickBot="1">
      <c r="A39" s="35"/>
      <c r="B39" s="106"/>
      <c r="C39" s="106"/>
      <c r="D39" s="106"/>
      <c r="E39" s="106"/>
      <c r="F39" s="67"/>
    </row>
    <row r="40" spans="1:6" ht="15" thickBot="1">
      <c r="A40" s="68" t="s">
        <v>8</v>
      </c>
      <c r="B40" s="69" t="s">
        <v>56</v>
      </c>
      <c r="C40" s="70" t="s">
        <v>57</v>
      </c>
      <c r="D40" s="70" t="s">
        <v>58</v>
      </c>
      <c r="E40" s="71" t="s">
        <v>59</v>
      </c>
      <c r="F40" s="72"/>
    </row>
    <row r="41" spans="1:6" ht="15.5">
      <c r="A41" s="73" t="s">
        <v>10</v>
      </c>
      <c r="B41" s="74"/>
      <c r="C41" s="75"/>
      <c r="D41" s="75"/>
      <c r="E41" s="76"/>
      <c r="F41" s="72"/>
    </row>
    <row r="42" spans="1:6">
      <c r="A42" s="77" t="s">
        <v>28</v>
      </c>
      <c r="B42" s="79">
        <v>2751788515.8699999</v>
      </c>
      <c r="C42" s="22">
        <v>3749864000</v>
      </c>
      <c r="D42" s="22">
        <v>6486378859.5100002</v>
      </c>
      <c r="E42" s="78">
        <f>SUM(B42:D42)</f>
        <v>12988031375.380001</v>
      </c>
      <c r="F42" s="72"/>
    </row>
    <row r="43" spans="1:6">
      <c r="A43" s="77" t="s">
        <v>29</v>
      </c>
      <c r="B43" s="79">
        <v>829826821.13999999</v>
      </c>
      <c r="C43" s="22">
        <v>4047088346.29</v>
      </c>
      <c r="D43" s="22">
        <v>3371600548.9400001</v>
      </c>
      <c r="E43" s="80">
        <f>SUM(B43:D43)</f>
        <v>8248515716.3700008</v>
      </c>
      <c r="F43" s="72"/>
    </row>
    <row r="44" spans="1:6">
      <c r="A44" s="77" t="s">
        <v>30</v>
      </c>
      <c r="B44" s="79">
        <v>437098319.44999999</v>
      </c>
      <c r="C44" s="22">
        <v>640094594.30999994</v>
      </c>
      <c r="D44" s="22">
        <v>1682367469.0599999</v>
      </c>
      <c r="E44" s="80">
        <f>SUM(B44:D44)</f>
        <v>2759560382.8199997</v>
      </c>
      <c r="F44" s="72"/>
    </row>
    <row r="45" spans="1:6" ht="28.5">
      <c r="A45" s="81" t="s">
        <v>31</v>
      </c>
      <c r="B45" s="79">
        <v>397524000</v>
      </c>
      <c r="C45" s="22">
        <v>429544000</v>
      </c>
      <c r="D45" s="22">
        <v>512598000</v>
      </c>
      <c r="E45" s="80">
        <f>SUM(B45:D45)</f>
        <v>1339666000</v>
      </c>
      <c r="F45" s="72"/>
    </row>
    <row r="46" spans="1:6">
      <c r="A46" s="77" t="s">
        <v>32</v>
      </c>
      <c r="B46" s="79">
        <v>226701480.00529048</v>
      </c>
      <c r="C46" s="22">
        <v>165713910.47992295</v>
      </c>
      <c r="D46" s="22">
        <v>308736986.97984326</v>
      </c>
      <c r="E46" s="80">
        <f>SUM(B46:D46)</f>
        <v>701152377.46505666</v>
      </c>
      <c r="F46" s="72"/>
    </row>
    <row r="47" spans="1:6" ht="15" thickBot="1">
      <c r="A47" s="82" t="s">
        <v>33</v>
      </c>
      <c r="B47" s="23">
        <f>SUM(B42:B46)</f>
        <v>4642939136.4652891</v>
      </c>
      <c r="C47" s="24">
        <f>SUM(C42:C46)</f>
        <v>9032304851.0799236</v>
      </c>
      <c r="D47" s="24">
        <f>SUM(D42:D46)</f>
        <v>12361681864.489843</v>
      </c>
      <c r="E47" s="83">
        <f>SUM(E42:E46)</f>
        <v>26036925852.035057</v>
      </c>
      <c r="F47" s="72"/>
    </row>
    <row r="48" spans="1:6" ht="15.5">
      <c r="A48" s="73" t="s">
        <v>17</v>
      </c>
      <c r="B48" s="25"/>
      <c r="C48" s="26"/>
      <c r="D48" s="27"/>
      <c r="E48" s="80"/>
      <c r="F48" s="72"/>
    </row>
    <row r="49" spans="1:6">
      <c r="A49" s="77" t="s">
        <v>28</v>
      </c>
      <c r="B49" s="79">
        <v>3943438271.9000001</v>
      </c>
      <c r="C49" s="22">
        <v>3430866000</v>
      </c>
      <c r="D49" s="22">
        <v>2479652512.4000001</v>
      </c>
      <c r="E49" s="78">
        <f>SUM(B49:D49)</f>
        <v>9853956784.2999992</v>
      </c>
      <c r="F49" s="72"/>
    </row>
    <row r="50" spans="1:6">
      <c r="A50" s="77" t="s">
        <v>29</v>
      </c>
      <c r="B50" s="79">
        <v>1603736667.45</v>
      </c>
      <c r="C50" s="22">
        <v>1638193556.1400001</v>
      </c>
      <c r="D50" s="22">
        <v>1461182772.1500001</v>
      </c>
      <c r="E50" s="80">
        <f>SUM(B50:D50)</f>
        <v>4703112995.7399998</v>
      </c>
      <c r="F50" s="72"/>
    </row>
    <row r="51" spans="1:6">
      <c r="A51" s="77" t="s">
        <v>30</v>
      </c>
      <c r="B51" s="79">
        <v>2349851837.3400002</v>
      </c>
      <c r="C51" s="22">
        <v>815343951.13</v>
      </c>
      <c r="D51" s="22">
        <v>268005447.55000001</v>
      </c>
      <c r="E51" s="80">
        <f>SUM(B51:D51)</f>
        <v>3433201236.0200005</v>
      </c>
      <c r="F51" s="72"/>
    </row>
    <row r="52" spans="1:6" ht="28.5">
      <c r="A52" s="81" t="s">
        <v>31</v>
      </c>
      <c r="B52" s="79">
        <v>418863000</v>
      </c>
      <c r="C52" s="22">
        <v>466534000</v>
      </c>
      <c r="D52" s="22">
        <v>202170000</v>
      </c>
      <c r="E52" s="80">
        <f>SUM(B52:D52)</f>
        <v>1087567000</v>
      </c>
      <c r="F52" s="72"/>
    </row>
    <row r="53" spans="1:6">
      <c r="A53" s="77" t="s">
        <v>34</v>
      </c>
      <c r="B53" s="79">
        <v>362317543.93702674</v>
      </c>
      <c r="C53" s="22">
        <v>141827220.68101513</v>
      </c>
      <c r="D53" s="22">
        <v>119462311.69669038</v>
      </c>
      <c r="E53" s="80">
        <f>SUM(B53:D53)</f>
        <v>623607076.31473231</v>
      </c>
      <c r="F53" s="72"/>
    </row>
    <row r="54" spans="1:6" ht="15" thickBot="1">
      <c r="A54" s="82" t="s">
        <v>33</v>
      </c>
      <c r="B54" s="23">
        <f>SUM(B49:B53)</f>
        <v>8678207320.6270275</v>
      </c>
      <c r="C54" s="24">
        <f>SUM(C49:C53)</f>
        <v>6492764727.9510155</v>
      </c>
      <c r="D54" s="24">
        <f>SUM(D49:D53)</f>
        <v>4530473043.7966909</v>
      </c>
      <c r="E54" s="83">
        <f>SUM(E49:E53)</f>
        <v>19701445092.374729</v>
      </c>
      <c r="F54" s="72"/>
    </row>
    <row r="55" spans="1:6">
      <c r="A55" s="84"/>
      <c r="B55" s="84"/>
      <c r="C55" s="84"/>
      <c r="D55" s="84"/>
      <c r="E55" s="85"/>
      <c r="F55" s="86"/>
    </row>
    <row r="56" spans="1:6">
      <c r="A56" s="103" t="s">
        <v>35</v>
      </c>
      <c r="B56" s="103"/>
      <c r="C56" s="103"/>
      <c r="D56" s="103"/>
      <c r="E56" s="103"/>
      <c r="F56" s="103"/>
    </row>
    <row r="57" spans="1:6">
      <c r="A57" s="35"/>
      <c r="B57" s="56"/>
      <c r="C57" s="56"/>
      <c r="D57" s="56"/>
      <c r="E57" s="63"/>
      <c r="F57" s="55"/>
    </row>
    <row r="58" spans="1:6">
      <c r="A58" s="84" t="s">
        <v>36</v>
      </c>
      <c r="B58" s="56"/>
      <c r="C58" s="56"/>
      <c r="D58" s="56"/>
      <c r="E58" s="87"/>
      <c r="F58" s="55"/>
    </row>
    <row r="59" spans="1:6">
      <c r="A59" s="61" t="s">
        <v>37</v>
      </c>
      <c r="B59" s="55"/>
      <c r="C59" s="55"/>
      <c r="D59" s="55"/>
      <c r="E59" s="55"/>
      <c r="F59" s="55"/>
    </row>
    <row r="60" spans="1:6">
      <c r="A60" s="62" t="s">
        <v>2</v>
      </c>
      <c r="B60" s="63" t="s">
        <v>3</v>
      </c>
      <c r="C60" s="55"/>
      <c r="D60" s="55"/>
      <c r="E60" s="55"/>
      <c r="F60" s="55"/>
    </row>
    <row r="61" spans="1:6">
      <c r="A61" s="62" t="s">
        <v>4</v>
      </c>
      <c r="B61" s="63" t="s">
        <v>5</v>
      </c>
      <c r="C61" s="55"/>
      <c r="D61" s="55"/>
      <c r="E61" s="55"/>
      <c r="F61" s="55"/>
    </row>
    <row r="62" spans="1:6">
      <c r="A62" s="62" t="s">
        <v>6</v>
      </c>
      <c r="B62" s="64" t="s">
        <v>60</v>
      </c>
      <c r="C62" s="64"/>
      <c r="D62" s="64"/>
      <c r="E62" s="55"/>
      <c r="F62" s="55"/>
    </row>
    <row r="63" spans="1:6">
      <c r="A63" s="62" t="s">
        <v>7</v>
      </c>
      <c r="B63" s="65">
        <v>2020</v>
      </c>
      <c r="C63" s="64"/>
      <c r="D63" s="64"/>
      <c r="E63" s="55"/>
      <c r="F63" s="55"/>
    </row>
    <row r="64" spans="1:6">
      <c r="A64" s="62" t="s">
        <v>26</v>
      </c>
      <c r="B64" s="64" t="s">
        <v>27</v>
      </c>
      <c r="C64" s="64"/>
      <c r="D64" s="64"/>
      <c r="E64" s="55"/>
      <c r="F64" s="55"/>
    </row>
    <row r="65" spans="1:6">
      <c r="A65" s="35"/>
      <c r="B65" s="34"/>
      <c r="C65" s="55"/>
      <c r="D65" s="55"/>
      <c r="E65" s="55"/>
      <c r="F65" s="55"/>
    </row>
    <row r="66" spans="1:6">
      <c r="A66" s="35"/>
      <c r="B66" s="107"/>
      <c r="C66" s="107"/>
      <c r="D66" s="107"/>
      <c r="E66" s="107"/>
      <c r="F66" s="55"/>
    </row>
    <row r="67" spans="1:6" ht="15" thickBot="1">
      <c r="A67" s="88" t="s">
        <v>38</v>
      </c>
      <c r="B67" s="89" t="s">
        <v>56</v>
      </c>
      <c r="C67" s="89" t="s">
        <v>57</v>
      </c>
      <c r="D67" s="89" t="s">
        <v>58</v>
      </c>
      <c r="E67" s="89" t="s">
        <v>59</v>
      </c>
      <c r="F67" s="55"/>
    </row>
    <row r="68" spans="1:6" ht="15.5">
      <c r="A68" s="46" t="s">
        <v>39</v>
      </c>
      <c r="B68" s="55"/>
      <c r="C68" s="55"/>
      <c r="D68" s="55"/>
      <c r="E68" s="55"/>
      <c r="F68" s="55"/>
    </row>
    <row r="69" spans="1:6">
      <c r="A69" s="90" t="s">
        <v>40</v>
      </c>
      <c r="B69" s="29">
        <v>34927794.249435231</v>
      </c>
      <c r="C69" s="29">
        <v>24070343.831949204</v>
      </c>
      <c r="D69" s="29">
        <v>25115033.35710901</v>
      </c>
      <c r="E69" s="29">
        <f t="shared" ref="E69:E75" si="2">SUM(B69:D69)</f>
        <v>84113171.438493446</v>
      </c>
      <c r="F69" s="55"/>
    </row>
    <row r="70" spans="1:6">
      <c r="A70" s="90" t="s">
        <v>41</v>
      </c>
      <c r="B70" s="29">
        <v>14939128.186738513</v>
      </c>
      <c r="C70" s="29">
        <v>19008639.240201686</v>
      </c>
      <c r="D70" s="29">
        <v>49220521.305140086</v>
      </c>
      <c r="E70" s="29">
        <f t="shared" si="2"/>
        <v>83168288.732080281</v>
      </c>
      <c r="F70" s="55"/>
    </row>
    <row r="71" spans="1:6">
      <c r="A71" s="90" t="s">
        <v>42</v>
      </c>
      <c r="B71" s="29">
        <v>1967247.7731151711</v>
      </c>
      <c r="C71" s="29">
        <v>3780951.3697098554</v>
      </c>
      <c r="D71" s="29">
        <v>5220095.810843315</v>
      </c>
      <c r="E71" s="29">
        <f t="shared" si="2"/>
        <v>10968294.953668341</v>
      </c>
      <c r="F71" s="55"/>
    </row>
    <row r="72" spans="1:6">
      <c r="A72" s="90" t="s">
        <v>43</v>
      </c>
      <c r="B72" s="29">
        <v>939854.60770162335</v>
      </c>
      <c r="C72" s="29">
        <v>178537.90291192665</v>
      </c>
      <c r="D72" s="29">
        <v>23037822.808410093</v>
      </c>
      <c r="E72" s="29">
        <f t="shared" si="2"/>
        <v>24156215.319023643</v>
      </c>
      <c r="F72" s="55"/>
    </row>
    <row r="73" spans="1:6">
      <c r="A73" s="90" t="s">
        <v>44</v>
      </c>
      <c r="B73" s="29">
        <v>39054462.801663972</v>
      </c>
      <c r="C73" s="29">
        <v>595959.7723482931</v>
      </c>
      <c r="D73" s="29">
        <v>4700424.5527868196</v>
      </c>
      <c r="E73" s="29">
        <f t="shared" si="2"/>
        <v>44350847.126799084</v>
      </c>
      <c r="F73" s="55"/>
    </row>
    <row r="74" spans="1:6" ht="28.5">
      <c r="A74" s="91" t="s">
        <v>45</v>
      </c>
      <c r="B74" s="29">
        <v>134872992.38663596</v>
      </c>
      <c r="C74" s="29">
        <v>118079478.36280198</v>
      </c>
      <c r="D74" s="29">
        <v>201443089.14555398</v>
      </c>
      <c r="E74" s="29">
        <f t="shared" si="2"/>
        <v>454395559.89499187</v>
      </c>
      <c r="F74" s="63"/>
    </row>
    <row r="75" spans="1:6">
      <c r="A75" s="90" t="s">
        <v>46</v>
      </c>
      <c r="B75" s="29">
        <v>5757063726.5699997</v>
      </c>
      <c r="C75" s="29">
        <v>8919175483.2200012</v>
      </c>
      <c r="D75" s="29">
        <v>11163148588.76</v>
      </c>
      <c r="E75" s="29">
        <f t="shared" si="2"/>
        <v>25839387798.550003</v>
      </c>
      <c r="F75" s="55"/>
    </row>
    <row r="76" spans="1:6" ht="15" thickBot="1">
      <c r="A76" s="92" t="s">
        <v>33</v>
      </c>
      <c r="B76" s="30">
        <f>SUM(B69:B75)</f>
        <v>5983765206.5752897</v>
      </c>
      <c r="C76" s="30">
        <f>SUM(C69:C75)</f>
        <v>9084889393.6999245</v>
      </c>
      <c r="D76" s="30">
        <f>SUM(D69:D75)</f>
        <v>11471885575.739843</v>
      </c>
      <c r="E76" s="30">
        <f>SUM(E69:E75)</f>
        <v>26540540176.01506</v>
      </c>
      <c r="F76" s="55"/>
    </row>
    <row r="77" spans="1:6" ht="15" thickTop="1">
      <c r="A77" s="93" t="s">
        <v>47</v>
      </c>
      <c r="B77" s="84"/>
      <c r="C77" s="84"/>
      <c r="D77" s="84"/>
      <c r="E77" s="84"/>
      <c r="F77" s="55"/>
    </row>
    <row r="78" spans="1:6">
      <c r="A78" s="103" t="s">
        <v>35</v>
      </c>
      <c r="B78" s="103"/>
      <c r="C78" s="103"/>
      <c r="D78" s="103"/>
      <c r="E78" s="103"/>
      <c r="F78" s="103"/>
    </row>
    <row r="79" spans="1:6">
      <c r="A79" s="35"/>
      <c r="B79" s="34"/>
      <c r="C79" s="34"/>
      <c r="D79" s="34"/>
      <c r="E79" s="63"/>
      <c r="F79" s="55"/>
    </row>
    <row r="80" spans="1:6">
      <c r="A80" s="35"/>
      <c r="B80" s="63"/>
      <c r="C80" s="63"/>
      <c r="D80" s="63"/>
      <c r="E80" s="63"/>
      <c r="F80" s="55"/>
    </row>
    <row r="81" spans="1:6" s="21" customFormat="1">
      <c r="A81" s="90" t="s">
        <v>48</v>
      </c>
      <c r="B81" s="94"/>
      <c r="C81" s="94"/>
      <c r="D81" s="94"/>
      <c r="E81" s="90"/>
      <c r="F81" s="35"/>
    </row>
    <row r="82" spans="1:6" s="21" customFormat="1">
      <c r="A82" s="90" t="s">
        <v>49</v>
      </c>
      <c r="B82" s="95"/>
      <c r="C82" s="95"/>
      <c r="D82" s="95"/>
      <c r="E82" s="90"/>
      <c r="F82" s="35"/>
    </row>
    <row r="83" spans="1:6" s="21" customFormat="1">
      <c r="A83" s="96" t="s">
        <v>2</v>
      </c>
      <c r="B83" s="61" t="s">
        <v>3</v>
      </c>
      <c r="C83" s="97"/>
      <c r="D83" s="97"/>
      <c r="E83" s="90"/>
      <c r="F83" s="35"/>
    </row>
    <row r="84" spans="1:6" s="21" customFormat="1">
      <c r="A84" s="96" t="s">
        <v>4</v>
      </c>
      <c r="B84" s="61" t="s">
        <v>5</v>
      </c>
      <c r="C84" s="97"/>
      <c r="D84" s="97"/>
      <c r="E84" s="90"/>
      <c r="F84" s="35"/>
    </row>
    <row r="85" spans="1:6" s="21" customFormat="1">
      <c r="A85" s="96" t="s">
        <v>50</v>
      </c>
      <c r="B85" s="90" t="s">
        <v>61</v>
      </c>
      <c r="C85" s="90"/>
      <c r="D85" s="90"/>
      <c r="E85" s="90"/>
      <c r="F85" s="35"/>
    </row>
    <row r="86" spans="1:6" s="21" customFormat="1">
      <c r="A86" s="96" t="s">
        <v>6</v>
      </c>
      <c r="B86" s="98" t="s">
        <v>60</v>
      </c>
      <c r="C86" s="96"/>
      <c r="D86" s="96"/>
      <c r="E86" s="98"/>
      <c r="F86" s="35"/>
    </row>
    <row r="87" spans="1:6" s="21" customFormat="1">
      <c r="A87" s="96" t="s">
        <v>7</v>
      </c>
      <c r="B87" s="98">
        <v>2020</v>
      </c>
      <c r="C87" s="96"/>
      <c r="D87" s="96"/>
      <c r="E87" s="98"/>
      <c r="F87" s="35"/>
    </row>
    <row r="88" spans="1:6" s="21" customFormat="1">
      <c r="A88" s="96" t="s">
        <v>26</v>
      </c>
      <c r="B88" s="98" t="s">
        <v>27</v>
      </c>
      <c r="C88" s="98"/>
      <c r="D88" s="98"/>
      <c r="E88" s="98"/>
      <c r="F88" s="35"/>
    </row>
    <row r="89" spans="1:6" s="21" customFormat="1">
      <c r="A89" s="90"/>
      <c r="B89" s="90"/>
      <c r="C89" s="90"/>
      <c r="D89" s="90"/>
      <c r="E89" s="90"/>
      <c r="F89" s="35"/>
    </row>
    <row r="90" spans="1:6" s="21" customFormat="1" ht="15" thickBot="1">
      <c r="A90" s="99" t="s">
        <v>38</v>
      </c>
      <c r="B90" s="99" t="s">
        <v>56</v>
      </c>
      <c r="C90" s="99" t="s">
        <v>57</v>
      </c>
      <c r="D90" s="99" t="s">
        <v>58</v>
      </c>
      <c r="E90" s="99" t="s">
        <v>59</v>
      </c>
      <c r="F90" s="35"/>
    </row>
    <row r="91" spans="1:6" s="21" customFormat="1">
      <c r="A91" s="90"/>
      <c r="B91" s="90"/>
      <c r="C91" s="90"/>
      <c r="D91" s="90"/>
      <c r="E91" s="90"/>
      <c r="F91" s="35"/>
    </row>
    <row r="92" spans="1:6" s="21" customFormat="1">
      <c r="A92" s="90" t="s">
        <v>62</v>
      </c>
      <c r="B92" s="29">
        <v>100799190227.74174</v>
      </c>
      <c r="C92" s="29">
        <f>B96</f>
        <v>103547274164.04646</v>
      </c>
      <c r="D92" s="29">
        <f>C96</f>
        <v>94462384770.346542</v>
      </c>
      <c r="E92" s="29">
        <f>B92</f>
        <v>100799190227.74174</v>
      </c>
      <c r="F92" s="100"/>
    </row>
    <row r="93" spans="1:6" s="21" customFormat="1">
      <c r="A93" s="90" t="s">
        <v>51</v>
      </c>
      <c r="B93" s="29">
        <v>8731849142.8799992</v>
      </c>
      <c r="C93" s="29">
        <v>0</v>
      </c>
      <c r="D93" s="29">
        <v>9491729194.1399994</v>
      </c>
      <c r="E93" s="29">
        <f>SUM(B93:D93)</f>
        <v>18223578337.019997</v>
      </c>
      <c r="F93" s="61"/>
    </row>
    <row r="94" spans="1:6" s="21" customFormat="1">
      <c r="A94" s="90" t="s">
        <v>52</v>
      </c>
      <c r="B94" s="29">
        <f>B92+B93</f>
        <v>109531039370.62175</v>
      </c>
      <c r="C94" s="29">
        <f>C92+C93</f>
        <v>103547274164.04646</v>
      </c>
      <c r="D94" s="29">
        <f>D92+D93</f>
        <v>103954113964.48654</v>
      </c>
      <c r="E94" s="29">
        <f>E92+E93</f>
        <v>119022768564.76175</v>
      </c>
      <c r="F94" s="35"/>
    </row>
    <row r="95" spans="1:6" s="21" customFormat="1">
      <c r="A95" s="90" t="s">
        <v>53</v>
      </c>
      <c r="B95" s="29">
        <f>+B76</f>
        <v>5983765206.5752897</v>
      </c>
      <c r="C95" s="29">
        <f>+C76</f>
        <v>9084889393.6999245</v>
      </c>
      <c r="D95" s="29">
        <f>+D76</f>
        <v>11471885575.739843</v>
      </c>
      <c r="E95" s="29">
        <f>SUM(B95:D95)</f>
        <v>26540540176.01506</v>
      </c>
      <c r="F95" s="61"/>
    </row>
    <row r="96" spans="1:6" s="21" customFormat="1">
      <c r="A96" s="90" t="s">
        <v>54</v>
      </c>
      <c r="B96" s="32">
        <f>+B94-B95</f>
        <v>103547274164.04646</v>
      </c>
      <c r="C96" s="32">
        <f>+C94-C95</f>
        <v>94462384770.346542</v>
      </c>
      <c r="D96" s="32">
        <f>+D94-D95</f>
        <v>92482228388.746704</v>
      </c>
      <c r="E96" s="32">
        <f>+E94-E95</f>
        <v>92482228388.746689</v>
      </c>
      <c r="F96" s="22"/>
    </row>
    <row r="97" spans="1:6" s="21" customFormat="1" ht="15" thickBot="1">
      <c r="A97" s="101"/>
      <c r="B97" s="102"/>
      <c r="C97" s="102"/>
      <c r="D97" s="102"/>
      <c r="E97" s="102"/>
      <c r="F97" s="61"/>
    </row>
    <row r="98" spans="1:6" s="21" customFormat="1" ht="15" thickTop="1">
      <c r="A98" s="28"/>
      <c r="B98" s="31"/>
      <c r="C98" s="31"/>
      <c r="D98" s="31"/>
      <c r="E98" s="31"/>
      <c r="F98" s="33"/>
    </row>
    <row r="99" spans="1:6">
      <c r="A99" s="104" t="s">
        <v>35</v>
      </c>
      <c r="B99" s="104"/>
      <c r="C99" s="104"/>
      <c r="D99" s="104"/>
      <c r="E99" s="104"/>
      <c r="F99" s="104"/>
    </row>
    <row r="100" spans="1:6">
      <c r="A100" s="104" t="s">
        <v>55</v>
      </c>
      <c r="B100" s="104"/>
      <c r="C100" s="104"/>
      <c r="D100" s="104"/>
      <c r="E100" s="104"/>
      <c r="F100" s="104"/>
    </row>
    <row r="101" spans="1:6">
      <c r="B101" s="29"/>
      <c r="C101" s="19"/>
      <c r="E101" s="29"/>
      <c r="F101" s="19"/>
    </row>
  </sheetData>
  <mergeCells count="9">
    <mergeCell ref="A78:F78"/>
    <mergeCell ref="A99:F99"/>
    <mergeCell ref="A100:F100"/>
    <mergeCell ref="A16:A17"/>
    <mergeCell ref="A25:A26"/>
    <mergeCell ref="A29:F29"/>
    <mergeCell ref="B39:E39"/>
    <mergeCell ref="A56:F56"/>
    <mergeCell ref="B66:E66"/>
  </mergeCells>
  <phoneticPr fontId="10" type="noConversion"/>
  <pageMargins left="0.39370078740157483" right="0.31496062992125984" top="0.74803149606299213" bottom="0.74803149606299213" header="0.51181102362204722" footer="0.31496062992125984"/>
  <pageSetup scale="97" fitToHeight="0" orientation="landscape" r:id="rId1"/>
  <headerFooter alignWithMargins="0">
    <oddHeader>&amp;C&amp;UANEXO Nº 1</oddHeader>
    <oddFooter>&amp;RAnexo Nº 1, página &amp;P de  &amp;N</oddFooter>
  </headerFooter>
  <rowBreaks count="3" manualBreakCount="3">
    <brk id="31" max="5" man="1"/>
    <brk id="57" max="5" man="1"/>
    <brk id="80" max="5" man="1"/>
  </rowBreaks>
  <ignoredErrors>
    <ignoredError sqref="E9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BFV 2 T _2020</vt:lpstr>
      <vt:lpstr>'BFV 2 T _2020'!Área_de_impresión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Bolaños Rojas Walter</cp:lastModifiedBy>
  <cp:lastPrinted>2020-07-29T16:09:43Z</cp:lastPrinted>
  <dcterms:created xsi:type="dcterms:W3CDTF">2016-05-16T15:38:54Z</dcterms:created>
  <dcterms:modified xsi:type="dcterms:W3CDTF">2021-01-27T21:38:21Z</dcterms:modified>
</cp:coreProperties>
</file>