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Inf_Inst\Recuperación\Información Varios FOSUVI\2020\FODESAF\Cumplimiento\"/>
    </mc:Choice>
  </mc:AlternateContent>
  <xr:revisionPtr revIDLastSave="0" documentId="8_{90DD5F19-FE90-4A2D-ADBD-7059EC0FA5E2}" xr6:coauthVersionLast="46" xr6:coauthVersionMax="46" xr10:uidLastSave="{00000000-0000-0000-0000-000000000000}"/>
  <bookViews>
    <workbookView xWindow="28680" yWindow="-120" windowWidth="20640" windowHeight="11160" xr2:uid="{00000000-000D-0000-FFFF-FFFF00000000}"/>
  </bookViews>
  <sheets>
    <sheet name="BFV 1 T _2020" sheetId="4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ced1">'[1]Sit. Familiar'!$D$4</definedName>
    <definedName name="_ced10">'[1]Sit. Familiar'!$D$13</definedName>
    <definedName name="_ced11">'[1]Sit. Familiar'!$D$14</definedName>
    <definedName name="_ced12">'[1]Sit. Familiar'!$D$15</definedName>
    <definedName name="_ced13">'[1]Sit. Familiar'!$D$16</definedName>
    <definedName name="_ced14">'[1]Sit. Familiar'!$D$17</definedName>
    <definedName name="_ced15">'[1]Sit. Familiar'!$D$18</definedName>
    <definedName name="_ced16">'[1]Sit. Familiar'!$D$19</definedName>
    <definedName name="_ced2">'[1]Sit. Familiar'!$D$5</definedName>
    <definedName name="_ced3">'[1]Sit. Familiar'!$D$6</definedName>
    <definedName name="_ced4">'[1]Sit. Familiar'!$D$7</definedName>
    <definedName name="_ced5">'[1]Sit. Familiar'!$D$8</definedName>
    <definedName name="_ced6">'[1]Sit. Familiar'!$D$9</definedName>
    <definedName name="_ced7">'[1]Sit. Familiar'!$D$10</definedName>
    <definedName name="_ced8">'[1]Sit. Familiar'!$D$11</definedName>
    <definedName name="_ced9">'[1]Sit. Familiar'!$D$12</definedName>
    <definedName name="_xlnm.Print_Area" localSheetId="0">'BFV 1 T _2020'!$A$2:$F$101</definedName>
    <definedName name="Disponibilidad_ARTICULO_59." localSheetId="0">#REF!</definedName>
    <definedName name="Disponibilidad_ARTICULO_59.">#REF!</definedName>
    <definedName name="nombre_1" localSheetId="0">'[2]INFORMACION DE INGRESOS Y FIS'!$B$6</definedName>
    <definedName name="nombre_1">'[3]INFORMACION DE INGRESOS Y FIS'!$B$6</definedName>
    <definedName name="nombre_10" localSheetId="0">'[4]INFORMACION DE INGRESOS Y FIS'!$B$13</definedName>
    <definedName name="nombre_10">'[5]INFORMACION DE INGRESOS Y FIS'!$B$13</definedName>
    <definedName name="nombre_11" localSheetId="0">'[4]INFORMACION DE INGRESOS Y FIS'!$B$14</definedName>
    <definedName name="nombre_11">'[5]INFORMACION DE INGRESOS Y FIS'!$B$14</definedName>
    <definedName name="nombre_12" localSheetId="0">'[4]INFORMACION DE INGRESOS Y FIS'!$B$15</definedName>
    <definedName name="nombre_12">'[5]INFORMACION DE INGRESOS Y FIS'!$B$15</definedName>
    <definedName name="nombre_13" localSheetId="0">'[4]INFORMACION DE INGRESOS Y FIS'!$B$16</definedName>
    <definedName name="nombre_13">'[5]INFORMACION DE INGRESOS Y FIS'!$B$16</definedName>
    <definedName name="nombre_14" localSheetId="0">'[4]INFORMACION DE INGRESOS Y FIS'!$B$17</definedName>
    <definedName name="nombre_14">'[5]INFORMACION DE INGRESOS Y FIS'!$B$17</definedName>
    <definedName name="nombre_2" localSheetId="0">'[2]INFORMACION DE INGRESOS Y FIS'!$B$7</definedName>
    <definedName name="nombre_2">'[3]INFORMACION DE INGRESOS Y FIS'!$B$7</definedName>
    <definedName name="nombre_3" localSheetId="0">'[2]INFORMACION DE INGRESOS Y FIS'!$B$8</definedName>
    <definedName name="nombre_3">'[3]INFORMACION DE INGRESOS Y FIS'!$B$8</definedName>
    <definedName name="nombre_4" localSheetId="0">'[2]INFORMACION DE INGRESOS Y FIS'!$B$9</definedName>
    <definedName name="nombre_4">'[3]INFORMACION DE INGRESOS Y FIS'!$B$9</definedName>
    <definedName name="nombre_5" localSheetId="0">'[4]INFORMACION DE INGRESOS Y FIS'!$B$8</definedName>
    <definedName name="nombre_5">'[5]INFORMACION DE INGRESOS Y FIS'!$B$8</definedName>
    <definedName name="nombre_6" localSheetId="0">'[4]INFORMACION DE INGRESOS Y FIS'!$B$9</definedName>
    <definedName name="nombre_6">'[5]INFORMACION DE INGRESOS Y FIS'!$B$9</definedName>
    <definedName name="nombre_7" localSheetId="0">'[4]INFORMACION DE INGRESOS Y FIS'!$B$10</definedName>
    <definedName name="nombre_7">'[5]INFORMACION DE INGRESOS Y FIS'!$B$10</definedName>
    <definedName name="nombre_8" localSheetId="0">'[4]INFORMACION DE INGRESOS Y FIS'!$B$11</definedName>
    <definedName name="nombre_8">'[5]INFORMACION DE INGRESOS Y FIS'!$B$11</definedName>
    <definedName name="nombre_9" localSheetId="0">'[4]INFORMACION DE INGRESOS Y FIS'!$B$12</definedName>
    <definedName name="nombre_9">'[5]INFORMACION DE INGRESOS Y FIS'!$B$12</definedName>
    <definedName name="nombre1">'[1]Sit. Familiar'!$C$4</definedName>
    <definedName name="nombre10">'[1]Sit. Familiar'!$C$13</definedName>
    <definedName name="nombre11">'[1]Sit. Familiar'!$C$14</definedName>
    <definedName name="nombre12">'[1]Sit. Familiar'!$C$15</definedName>
    <definedName name="nombre13">'[1]Sit. Familiar'!$C$16</definedName>
    <definedName name="nombre14">'[1]Sit. Familiar'!$C$17</definedName>
    <definedName name="nombre15">'[1]Sit. Familiar'!$C$18</definedName>
    <definedName name="nombre16">'[1]Sit. Familiar'!$C$19</definedName>
    <definedName name="nombre2">'[1]Sit. Familiar'!$C$5</definedName>
    <definedName name="nombre3">'[1]Sit. Familiar'!$C$6</definedName>
    <definedName name="nombre4">'[1]Sit. Familiar'!$C$7</definedName>
    <definedName name="nombre5">'[1]Sit. Familiar'!$C$8</definedName>
    <definedName name="nombre6">'[1]Sit. Familiar'!$C$9</definedName>
    <definedName name="nombre7">'[1]Sit. Familiar'!$C$10</definedName>
    <definedName name="nombre8">'[1]Sit. Familiar'!$C$11</definedName>
    <definedName name="nombre9">'[1]Sit. Familiar'!$C$12</definedName>
    <definedName name="Tipos">#REF!</definedName>
    <definedName name="TRT" localSheetId="0">'[6]INFORMACION DE INGRESOS Y FIS'!$B$11</definedName>
    <definedName name="TRT">'[7]INFORMACION DE INGRESOS Y FIS'!$B$11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96" i="4" l="1"/>
  <c r="C96" i="4"/>
  <c r="B96" i="4"/>
  <c r="E95" i="4" l="1"/>
  <c r="F11" i="4" l="1"/>
  <c r="F12" i="4"/>
  <c r="F14" i="4"/>
  <c r="F13" i="4"/>
  <c r="E45" i="4"/>
  <c r="E43" i="4"/>
  <c r="E46" i="4"/>
  <c r="F16" i="4"/>
  <c r="F18" i="4"/>
  <c r="F15" i="4"/>
  <c r="E44" i="4"/>
  <c r="F22" i="4"/>
  <c r="F23" i="4"/>
  <c r="F21" i="4"/>
  <c r="F25" i="4"/>
  <c r="F27" i="4"/>
  <c r="F20" i="4"/>
  <c r="E51" i="4"/>
  <c r="F24" i="4"/>
  <c r="E52" i="4"/>
  <c r="F26" i="4"/>
  <c r="E53" i="4"/>
  <c r="F17" i="4"/>
  <c r="E50" i="4"/>
  <c r="E94" i="4"/>
  <c r="E96" i="4" s="1"/>
  <c r="C78" i="4" l="1"/>
  <c r="E73" i="4"/>
  <c r="C55" i="4" l="1"/>
  <c r="C48" i="4"/>
  <c r="E71" i="4"/>
  <c r="E74" i="4"/>
  <c r="E76" i="4"/>
  <c r="E75" i="4"/>
  <c r="E72" i="4" l="1"/>
  <c r="B78" i="4"/>
  <c r="E47" i="4" l="1"/>
  <c r="B48" i="4"/>
  <c r="D55" i="4"/>
  <c r="D48" i="4"/>
  <c r="E48" i="4" l="1"/>
  <c r="E54" i="4"/>
  <c r="B55" i="4"/>
  <c r="E55" i="4" l="1"/>
  <c r="E77" i="4" l="1"/>
  <c r="D78" i="4"/>
  <c r="E97" i="4" l="1"/>
  <c r="E98" i="4" s="1"/>
  <c r="E78" i="4"/>
</calcChain>
</file>

<file path=xl/sharedStrings.xml><?xml version="1.0" encoding="utf-8"?>
<sst xmlns="http://schemas.openxmlformats.org/spreadsheetml/2006/main" count="125" uniqueCount="62">
  <si>
    <t>Cuadro 1</t>
  </si>
  <si>
    <t>Reporte de beneficios efectivos por el Fondo de Desarrollo Social y Asignaciones Familiares</t>
  </si>
  <si>
    <t xml:space="preserve">Programa: </t>
  </si>
  <si>
    <t>Fondo de Subsidio para la Vivienda (Bono de la Vivienda)</t>
  </si>
  <si>
    <t xml:space="preserve">Institución: </t>
  </si>
  <si>
    <t>BANCO HIPOTECARIO DE LA VIVIENDA</t>
  </si>
  <si>
    <t xml:space="preserve">Trimestre: </t>
  </si>
  <si>
    <t>Primero</t>
  </si>
  <si>
    <t xml:space="preserve">Año: </t>
  </si>
  <si>
    <t>Producto</t>
  </si>
  <si>
    <t>Unidad</t>
  </si>
  <si>
    <t>Enero</t>
  </si>
  <si>
    <t>Febrero</t>
  </si>
  <si>
    <t>Marzo</t>
  </si>
  <si>
    <t>I Trimestre</t>
  </si>
  <si>
    <t>Bonos formalizados</t>
  </si>
  <si>
    <t xml:space="preserve">1. Construcción en Lote Propio (CLP) </t>
  </si>
  <si>
    <t>Familias</t>
  </si>
  <si>
    <t>Personas</t>
  </si>
  <si>
    <t xml:space="preserve">2. Compra de Lote y Construcción (LYC) </t>
  </si>
  <si>
    <t>3. Compra de Vivienda Existente (CVE) formalizados</t>
  </si>
  <si>
    <t>4. Reparación, Ampliación, mejoras y terminación de vivienda (RAMTE) Formalizados</t>
  </si>
  <si>
    <t>Bonos entregados</t>
  </si>
  <si>
    <t>1. Construcción en Lote Propio (CLP) Entregados</t>
  </si>
  <si>
    <t>2. Compra de Lote y Construcción (LYC) Entregados</t>
  </si>
  <si>
    <t>3. Compra de Vivienda Existente (CVE)  Entregados</t>
  </si>
  <si>
    <t>4. Reparación, Ampliación, mejoras y terminación de vivienda (RAMTE) Entregados</t>
  </si>
  <si>
    <t>n.d.= no disponible</t>
  </si>
  <si>
    <t>Fuente: Departamento de Análisis y Control, Dirección FOSUVI, BANHVI.</t>
  </si>
  <si>
    <t>Cuadro 2</t>
  </si>
  <si>
    <t>Reporte de gastos efectivos por producto financiados por el Fondo de Desarrollo Social y Asignaciones Familiares</t>
  </si>
  <si>
    <t xml:space="preserve">Unidad: </t>
  </si>
  <si>
    <t>Colones</t>
  </si>
  <si>
    <t>1. Construcción en Lote Propio (CLP)</t>
  </si>
  <si>
    <t>2. Compra de Lote y Construcción (LYC)</t>
  </si>
  <si>
    <t>3.  Compra de Vivienda Existente (CVE)</t>
  </si>
  <si>
    <t>4. Reparación, Ampliación, mejoras y terminación de vivienda (RAMTE)</t>
  </si>
  <si>
    <t>5. Gastos generales</t>
  </si>
  <si>
    <t>Total</t>
  </si>
  <si>
    <t>5. Gastos generales (estimados a los bonos entregados)</t>
  </si>
  <si>
    <t>Fuente: Departamento de Análisis y Control, Dirección FOSUVI y Departamento Financiero Contable, Dirección Administrativa, BANHVI.</t>
  </si>
  <si>
    <t>Cuadro 3</t>
  </si>
  <si>
    <t>Reporte de gastos efectivos por rubro financiados por el Fondo de Desarrollo Social y Asignaciones Familiares</t>
  </si>
  <si>
    <t>Rubro por objeto de gasto</t>
  </si>
  <si>
    <t>Según Bonos formalizados</t>
  </si>
  <si>
    <t>1. Remuneraciones</t>
  </si>
  <si>
    <t>2. Servicios</t>
  </si>
  <si>
    <t>3. Materiales y Suministros</t>
  </si>
  <si>
    <t>4. Transferencias Corrientes</t>
  </si>
  <si>
    <t>5. Bienes duraderos</t>
  </si>
  <si>
    <t>6. Transferencias Corrientes a Instituciones Financieras (Costo Operativo)</t>
  </si>
  <si>
    <t>7. Transferencias de Capital 1/</t>
  </si>
  <si>
    <t>1/ Por medio de las Entidades autorizadas, incluye desembolso de proyectos de Vivienda tramitados al amparo del art, 59 de la Ley del SFNV.</t>
  </si>
  <si>
    <t>Cuadro 4</t>
  </si>
  <si>
    <t>Reporte de ingresos efectivos girados por el Fondo de Desarrollo Social y Asignaciones Familiares</t>
  </si>
  <si>
    <t xml:space="preserve">Unidad Ejecutora: </t>
  </si>
  <si>
    <t>2. Ingresos efectivos recibidos</t>
  </si>
  <si>
    <t xml:space="preserve">3. Recursos disponibles (1+2) </t>
  </si>
  <si>
    <t>4. Egresos efectivos pagados</t>
  </si>
  <si>
    <t xml:space="preserve">5. Saldo en caja final   (3-4) </t>
  </si>
  <si>
    <r>
      <t>Dirección Área Técnica.</t>
    </r>
    <r>
      <rPr>
        <sz val="8.5"/>
        <color indexed="8"/>
        <rFont val="Arial"/>
        <family val="2"/>
      </rPr>
      <t xml:space="preserve"> </t>
    </r>
    <r>
      <rPr>
        <sz val="11"/>
        <color indexed="8"/>
        <rFont val="Arial"/>
        <family val="2"/>
      </rPr>
      <t>Departamento de Evaluación y Seguimiento</t>
    </r>
  </si>
  <si>
    <t xml:space="preserve">1. Saldo en caja inicial  (5 t-1)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</si>
</sst>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#,##0.000"/>
    <numFmt numFmtId="166" formatCode="_([$€]* #,##0.00_);_([$€]* \(#,##0.00\);_([$€]* &quot;-&quot;??_);_(@_)"/>
  </numFmts>
  <fonts count="15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b/>
      <sz val="11"/>
      <color indexed="8"/>
      <name val="Arial"/>
      <family val="2"/>
    </font>
    <font>
      <b/>
      <sz val="12"/>
      <color indexed="8"/>
      <name val="Arial"/>
      <family val="2"/>
    </font>
    <font>
      <sz val="11"/>
      <name val="Arial"/>
      <family val="2"/>
    </font>
    <font>
      <sz val="9"/>
      <color indexed="8"/>
      <name val="Arial"/>
      <family val="2"/>
    </font>
    <font>
      <sz val="11"/>
      <color indexed="8"/>
      <name val="Arial"/>
      <family val="2"/>
    </font>
    <font>
      <sz val="8.5"/>
      <color indexed="8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</fills>
  <borders count="3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1">
    <xf numFmtId="0" fontId="0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6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</cellStyleXfs>
  <cellXfs count="112">
    <xf numFmtId="0" fontId="0" fillId="0" borderId="0" xfId="0"/>
    <xf numFmtId="0" fontId="5" fillId="0" borderId="0" xfId="0" applyFont="1"/>
    <xf numFmtId="0" fontId="5" fillId="0" borderId="0" xfId="0" applyFont="1" applyFill="1"/>
    <xf numFmtId="0" fontId="5" fillId="0" borderId="0" xfId="0" applyFont="1" applyFill="1" applyAlignment="1">
      <alignment horizontal="right"/>
    </xf>
    <xf numFmtId="4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5" fillId="0" borderId="6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7" fillId="0" borderId="10" xfId="0" applyFont="1" applyFill="1" applyBorder="1" applyAlignment="1">
      <alignment horizontal="left"/>
    </xf>
    <xf numFmtId="0" fontId="6" fillId="0" borderId="11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3" fontId="8" fillId="2" borderId="0" xfId="0" applyNumberFormat="1" applyFont="1" applyFill="1" applyBorder="1" applyAlignment="1">
      <alignment vertical="center"/>
    </xf>
    <xf numFmtId="3" fontId="5" fillId="2" borderId="12" xfId="0" applyNumberFormat="1" applyFont="1" applyFill="1" applyBorder="1" applyAlignment="1">
      <alignment vertical="center"/>
    </xf>
    <xf numFmtId="0" fontId="5" fillId="2" borderId="10" xfId="0" applyFont="1" applyFill="1" applyBorder="1" applyAlignment="1">
      <alignment horizontal="left"/>
    </xf>
    <xf numFmtId="3" fontId="8" fillId="3" borderId="0" xfId="0" applyNumberFormat="1" applyFont="1" applyFill="1" applyBorder="1" applyAlignment="1">
      <alignment vertical="center"/>
    </xf>
    <xf numFmtId="3" fontId="5" fillId="3" borderId="12" xfId="0" applyNumberFormat="1" applyFont="1" applyFill="1" applyBorder="1" applyAlignment="1">
      <alignment vertical="center"/>
    </xf>
    <xf numFmtId="0" fontId="5" fillId="0" borderId="0" xfId="0" applyFont="1" applyBorder="1"/>
    <xf numFmtId="0" fontId="5" fillId="3" borderId="10" xfId="0" applyFont="1" applyFill="1" applyBorder="1" applyAlignment="1">
      <alignment horizontal="left"/>
    </xf>
    <xf numFmtId="3" fontId="8" fillId="0" borderId="0" xfId="0" applyNumberFormat="1" applyFont="1" applyBorder="1"/>
    <xf numFmtId="3" fontId="5" fillId="0" borderId="12" xfId="0" applyNumberFormat="1" applyFont="1" applyBorder="1"/>
    <xf numFmtId="0" fontId="5" fillId="3" borderId="10" xfId="0" applyFont="1" applyFill="1" applyBorder="1"/>
    <xf numFmtId="0" fontId="5" fillId="2" borderId="10" xfId="0" applyFont="1" applyFill="1" applyBorder="1"/>
    <xf numFmtId="0" fontId="5" fillId="0" borderId="13" xfId="0" applyFont="1" applyFill="1" applyBorder="1"/>
    <xf numFmtId="0" fontId="5" fillId="0" borderId="15" xfId="0" applyFont="1" applyBorder="1"/>
    <xf numFmtId="0" fontId="5" fillId="0" borderId="16" xfId="0" applyFont="1" applyBorder="1"/>
    <xf numFmtId="3" fontId="5" fillId="0" borderId="0" xfId="0" applyNumberFormat="1" applyFont="1"/>
    <xf numFmtId="0" fontId="1" fillId="0" borderId="0" xfId="0" applyFont="1" applyFill="1" applyBorder="1"/>
    <xf numFmtId="0" fontId="5" fillId="0" borderId="0" xfId="0" applyFont="1" applyFill="1" applyBorder="1"/>
    <xf numFmtId="1" fontId="5" fillId="0" borderId="0" xfId="0" applyNumberFormat="1" applyFont="1" applyBorder="1"/>
    <xf numFmtId="4" fontId="5" fillId="0" borderId="0" xfId="0" applyNumberFormat="1" applyFont="1" applyFill="1"/>
    <xf numFmtId="4" fontId="5" fillId="0" borderId="0" xfId="0" applyNumberFormat="1" applyFont="1" applyFill="1" applyAlignment="1">
      <alignment horizontal="right"/>
    </xf>
    <xf numFmtId="4" fontId="5" fillId="0" borderId="0" xfId="0" applyNumberFormat="1" applyFont="1"/>
    <xf numFmtId="0" fontId="5" fillId="0" borderId="0" xfId="0" applyNumberFormat="1" applyFont="1" applyAlignment="1">
      <alignment horizontal="center"/>
    </xf>
    <xf numFmtId="14" fontId="5" fillId="0" borderId="0" xfId="0" applyNumberFormat="1" applyFont="1"/>
    <xf numFmtId="14" fontId="6" fillId="0" borderId="0" xfId="0" applyNumberFormat="1" applyFont="1"/>
    <xf numFmtId="4" fontId="6" fillId="0" borderId="19" xfId="0" applyNumberFormat="1" applyFont="1" applyBorder="1" applyAlignment="1">
      <alignment horizontal="center"/>
    </xf>
    <xf numFmtId="4" fontId="6" fillId="0" borderId="20" xfId="0" applyNumberFormat="1" applyFont="1" applyBorder="1" applyAlignment="1">
      <alignment horizontal="center"/>
    </xf>
    <xf numFmtId="4" fontId="6" fillId="0" borderId="21" xfId="0" applyNumberFormat="1" applyFont="1" applyBorder="1" applyAlignment="1">
      <alignment horizontal="center"/>
    </xf>
    <xf numFmtId="164" fontId="6" fillId="0" borderId="0" xfId="1" applyFont="1"/>
    <xf numFmtId="0" fontId="7" fillId="0" borderId="22" xfId="0" applyFont="1" applyFill="1" applyBorder="1" applyAlignment="1">
      <alignment horizontal="left"/>
    </xf>
    <xf numFmtId="0" fontId="10" fillId="0" borderId="23" xfId="0" applyFont="1" applyBorder="1"/>
    <xf numFmtId="0" fontId="10" fillId="0" borderId="0" xfId="0" applyFont="1" applyBorder="1"/>
    <xf numFmtId="0" fontId="10" fillId="0" borderId="24" xfId="0" applyFont="1" applyBorder="1"/>
    <xf numFmtId="4" fontId="10" fillId="0" borderId="23" xfId="0" applyNumberFormat="1" applyFont="1" applyFill="1" applyBorder="1"/>
    <xf numFmtId="4" fontId="8" fillId="0" borderId="23" xfId="0" applyNumberFormat="1" applyFont="1" applyBorder="1" applyAlignment="1">
      <alignment vertical="center"/>
    </xf>
    <xf numFmtId="4" fontId="8" fillId="0" borderId="0" xfId="0" applyNumberFormat="1" applyFont="1" applyBorder="1" applyAlignment="1">
      <alignment vertical="center"/>
    </xf>
    <xf numFmtId="4" fontId="10" fillId="0" borderId="24" xfId="0" applyNumberFormat="1" applyFont="1" applyBorder="1" applyAlignment="1">
      <alignment vertical="center"/>
    </xf>
    <xf numFmtId="4" fontId="8" fillId="0" borderId="23" xfId="0" applyNumberFormat="1" applyFont="1" applyFill="1" applyBorder="1" applyAlignment="1">
      <alignment vertical="center"/>
    </xf>
    <xf numFmtId="4" fontId="8" fillId="0" borderId="0" xfId="0" applyNumberFormat="1" applyFont="1" applyFill="1" applyBorder="1" applyAlignment="1">
      <alignment vertical="center"/>
    </xf>
    <xf numFmtId="4" fontId="10" fillId="0" borderId="24" xfId="0" applyNumberFormat="1" applyFont="1" applyFill="1" applyBorder="1" applyAlignment="1">
      <alignment vertical="center"/>
    </xf>
    <xf numFmtId="4" fontId="10" fillId="0" borderId="23" xfId="0" applyNumberFormat="1" applyFont="1" applyFill="1" applyBorder="1" applyAlignment="1">
      <alignment wrapText="1"/>
    </xf>
    <xf numFmtId="4" fontId="8" fillId="0" borderId="25" xfId="0" applyNumberFormat="1" applyFont="1" applyFill="1" applyBorder="1" applyAlignment="1">
      <alignment vertical="center"/>
    </xf>
    <xf numFmtId="4" fontId="8" fillId="0" borderId="26" xfId="0" applyNumberFormat="1" applyFont="1" applyFill="1" applyBorder="1" applyAlignment="1">
      <alignment vertical="center"/>
    </xf>
    <xf numFmtId="4" fontId="10" fillId="0" borderId="27" xfId="0" applyNumberFormat="1" applyFont="1" applyFill="1" applyBorder="1" applyAlignment="1">
      <alignment vertical="center"/>
    </xf>
    <xf numFmtId="164" fontId="8" fillId="0" borderId="28" xfId="1" applyFont="1" applyFill="1" applyBorder="1" applyAlignment="1">
      <alignment vertical="center"/>
    </xf>
    <xf numFmtId="164" fontId="8" fillId="0" borderId="29" xfId="1" applyFont="1" applyFill="1" applyBorder="1" applyAlignment="1">
      <alignment vertical="center"/>
    </xf>
    <xf numFmtId="164" fontId="8" fillId="0" borderId="30" xfId="1" applyFont="1" applyFill="1" applyBorder="1" applyAlignment="1">
      <alignment vertical="center"/>
    </xf>
    <xf numFmtId="4" fontId="10" fillId="0" borderId="25" xfId="0" applyNumberFormat="1" applyFont="1" applyFill="1" applyBorder="1" applyAlignment="1">
      <alignment vertical="center"/>
    </xf>
    <xf numFmtId="4" fontId="10" fillId="0" borderId="26" xfId="0" applyNumberFormat="1" applyFont="1" applyFill="1" applyBorder="1" applyAlignment="1">
      <alignment vertical="center"/>
    </xf>
    <xf numFmtId="4" fontId="5" fillId="0" borderId="0" xfId="0" applyNumberFormat="1" applyFont="1" applyFill="1" applyBorder="1"/>
    <xf numFmtId="0" fontId="6" fillId="0" borderId="0" xfId="0" applyFont="1"/>
    <xf numFmtId="164" fontId="5" fillId="0" borderId="0" xfId="1" applyFont="1"/>
    <xf numFmtId="4" fontId="5" fillId="0" borderId="26" xfId="0" applyNumberFormat="1" applyFont="1" applyFill="1" applyBorder="1" applyAlignment="1">
      <alignment horizontal="center"/>
    </xf>
    <xf numFmtId="4" fontId="5" fillId="0" borderId="26" xfId="0" applyNumberFormat="1" applyFont="1" applyBorder="1" applyAlignment="1">
      <alignment horizontal="center"/>
    </xf>
    <xf numFmtId="0" fontId="10" fillId="0" borderId="0" xfId="0" applyFont="1" applyFill="1"/>
    <xf numFmtId="4" fontId="8" fillId="0" borderId="0" xfId="0" applyNumberFormat="1" applyFont="1" applyFill="1" applyAlignment="1">
      <alignment vertical="center"/>
    </xf>
    <xf numFmtId="4" fontId="10" fillId="0" borderId="0" xfId="0" applyNumberFormat="1" applyFont="1" applyFill="1" applyAlignment="1">
      <alignment vertical="center"/>
    </xf>
    <xf numFmtId="4" fontId="10" fillId="0" borderId="0" xfId="0" applyNumberFormat="1" applyFont="1" applyFill="1" applyBorder="1" applyAlignment="1">
      <alignment wrapText="1"/>
    </xf>
    <xf numFmtId="4" fontId="9" fillId="0" borderId="0" xfId="0" applyNumberFormat="1" applyFont="1" applyFill="1" applyBorder="1"/>
    <xf numFmtId="164" fontId="10" fillId="0" borderId="0" xfId="1" applyFont="1" applyFill="1"/>
    <xf numFmtId="0" fontId="10" fillId="0" borderId="0" xfId="0" applyFont="1" applyFill="1" applyAlignment="1">
      <alignment horizontal="right"/>
    </xf>
    <xf numFmtId="0" fontId="1" fillId="0" borderId="0" xfId="0" applyFont="1" applyFill="1" applyBorder="1" applyAlignment="1">
      <alignment vertical="top" wrapText="1"/>
    </xf>
    <xf numFmtId="0" fontId="10" fillId="0" borderId="0" xfId="0" applyFont="1" applyFill="1" applyAlignment="1">
      <alignment horizontal="center"/>
    </xf>
    <xf numFmtId="0" fontId="10" fillId="0" borderId="26" xfId="0" applyFont="1" applyFill="1" applyBorder="1" applyAlignment="1">
      <alignment horizontal="center"/>
    </xf>
    <xf numFmtId="165" fontId="5" fillId="0" borderId="0" xfId="0" applyNumberFormat="1" applyFont="1" applyFill="1"/>
    <xf numFmtId="4" fontId="8" fillId="0" borderId="15" xfId="0" applyNumberFormat="1" applyFont="1" applyFill="1" applyBorder="1" applyAlignment="1">
      <alignment vertical="center"/>
    </xf>
    <xf numFmtId="0" fontId="10" fillId="0" borderId="31" xfId="0" applyFont="1" applyFill="1" applyBorder="1"/>
    <xf numFmtId="4" fontId="10" fillId="0" borderId="31" xfId="0" applyNumberFormat="1" applyFont="1" applyFill="1" applyBorder="1"/>
    <xf numFmtId="164" fontId="5" fillId="0" borderId="0" xfId="0" applyNumberFormat="1" applyFont="1" applyFill="1"/>
    <xf numFmtId="0" fontId="12" fillId="0" borderId="2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/>
    </xf>
    <xf numFmtId="0" fontId="5" fillId="3" borderId="11" xfId="0" applyFont="1" applyFill="1" applyBorder="1" applyAlignment="1">
      <alignment horizontal="center"/>
    </xf>
    <xf numFmtId="0" fontId="5" fillId="0" borderId="11" xfId="0" applyFont="1" applyFill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10" fillId="2" borderId="10" xfId="0" applyFont="1" applyFill="1" applyBorder="1"/>
    <xf numFmtId="0" fontId="10" fillId="3" borderId="10" xfId="0" applyFont="1" applyFill="1" applyBorder="1"/>
    <xf numFmtId="0" fontId="6" fillId="0" borderId="10" xfId="0" applyFont="1" applyFill="1" applyBorder="1" applyAlignment="1">
      <alignment horizontal="left"/>
    </xf>
    <xf numFmtId="4" fontId="12" fillId="0" borderId="18" xfId="0" applyNumberFormat="1" applyFont="1" applyFill="1" applyBorder="1" applyAlignment="1">
      <alignment horizontal="center"/>
    </xf>
    <xf numFmtId="4" fontId="6" fillId="0" borderId="25" xfId="0" applyNumberFormat="1" applyFont="1" applyFill="1" applyBorder="1"/>
    <xf numFmtId="4" fontId="12" fillId="0" borderId="31" xfId="0" applyNumberFormat="1" applyFont="1" applyFill="1" applyBorder="1"/>
    <xf numFmtId="4" fontId="13" fillId="0" borderId="31" xfId="0" applyNumberFormat="1" applyFont="1" applyFill="1" applyBorder="1" applyAlignment="1">
      <alignment vertical="center"/>
    </xf>
    <xf numFmtId="4" fontId="6" fillId="0" borderId="31" xfId="0" applyNumberFormat="1" applyFont="1" applyFill="1" applyBorder="1" applyAlignment="1">
      <alignment vertical="center"/>
    </xf>
    <xf numFmtId="4" fontId="1" fillId="0" borderId="0" xfId="0" applyNumberFormat="1" applyFont="1" applyFill="1" applyBorder="1"/>
    <xf numFmtId="4" fontId="14" fillId="0" borderId="0" xfId="0" applyNumberFormat="1" applyFont="1" applyFill="1" applyBorder="1"/>
    <xf numFmtId="0" fontId="14" fillId="0" borderId="0" xfId="0" applyFont="1"/>
    <xf numFmtId="0" fontId="14" fillId="0" borderId="0" xfId="0" applyFont="1" applyFill="1"/>
    <xf numFmtId="3" fontId="14" fillId="0" borderId="0" xfId="0" applyNumberFormat="1" applyFont="1"/>
    <xf numFmtId="0" fontId="4" fillId="0" borderId="0" xfId="0" applyFont="1" applyFill="1" applyAlignment="1">
      <alignment horizontal="center"/>
    </xf>
    <xf numFmtId="0" fontId="10" fillId="0" borderId="0" xfId="0" applyFont="1" applyFill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0" xfId="0" applyFont="1" applyFill="1" applyAlignment="1">
      <alignment horizontal="center"/>
    </xf>
    <xf numFmtId="4" fontId="5" fillId="0" borderId="0" xfId="0" applyNumberFormat="1" applyFont="1" applyFill="1" applyAlignment="1">
      <alignment horizontal="center"/>
    </xf>
    <xf numFmtId="0" fontId="10" fillId="3" borderId="11" xfId="0" applyFont="1" applyFill="1" applyBorder="1" applyAlignment="1">
      <alignment horizontal="left" wrapText="1"/>
    </xf>
    <xf numFmtId="0" fontId="1" fillId="0" borderId="0" xfId="0" applyFont="1" applyBorder="1" applyAlignment="1">
      <alignment horizontal="left"/>
    </xf>
    <xf numFmtId="4" fontId="6" fillId="0" borderId="17" xfId="0" applyNumberFormat="1" applyFont="1" applyBorder="1" applyAlignment="1">
      <alignment horizontal="center"/>
    </xf>
  </cellXfs>
  <cellStyles count="11">
    <cellStyle name="Euro" xfId="3" xr:uid="{00000000-0005-0000-0000-000000000000}"/>
    <cellStyle name="Millares 2" xfId="4" xr:uid="{00000000-0005-0000-0000-000002000000}"/>
    <cellStyle name="Millares 3" xfId="5" xr:uid="{00000000-0005-0000-0000-000003000000}"/>
    <cellStyle name="Millares 4" xfId="1" xr:uid="{00000000-0005-0000-0000-000004000000}"/>
    <cellStyle name="Normal" xfId="0" builtinId="0"/>
    <cellStyle name="Normal 2" xfId="6" xr:uid="{00000000-0005-0000-0000-000006000000}"/>
    <cellStyle name="Normal 2 2" xfId="7" xr:uid="{00000000-0005-0000-0000-000007000000}"/>
    <cellStyle name="Normal 3" xfId="8" xr:uid="{00000000-0005-0000-0000-000008000000}"/>
    <cellStyle name="Normal 6" xfId="9" xr:uid="{00000000-0005-0000-0000-000009000000}"/>
    <cellStyle name="Porcentaje 2" xfId="10" xr:uid="{00000000-0005-0000-0000-00001F000000}"/>
    <cellStyle name="Porcentaje 3" xfId="2" xr:uid="{00000000-0005-0000-0000-00002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lfla\Configuraci&#243;n%20local\Archivos%20temporales%20de%20Internet\OLK2E\Datos%20de%20familias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yac\Configuraci&#243;n%20local\Archivos%20temporales%20de%20Internet\OLK31\LIBRO%20GENERAL%20INFORMACION%204%20CASOS%20LOMAS%20DE%20DESAMPARADO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yac\Configuraci&#243;n%20local\Archivos%20temporales%20de%20Internet\OLK31\LIBRO%20GENERAL%20INFORMACION%204%20CASOS%20LOMAS%20DE%20DESAMPARADO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lfla\Configuraci&#243;n%20local\Archivos%20temporales%20de%20Internet\OLK2E\LIBRO%20GENERAL%20INFORMACION%20SE&#209;OR%20DEL%20TRIUNFO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lfla\Configuraci&#243;n%20local\Archivos%20temporales%20de%20Internet\OLK2E\LIBRO%20GENERAL%20INFORMACION%20SE&#209;OR%20DEL%20TRIUNFO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lfla\Configuraci&#243;n%20local\Archivos%20temporales%20de%20Internet\OLK2E\LIBRO%20GENERAL%20INFORMACION%20UJARRAS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lfla\Configuraci&#243;n%20local\Archivos%20temporales%20de%20Internet\OLK2E\LIBRO%20GENERAL%20INFORMACION%20UJARRA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t. Familiar"/>
      <sheetName val="Valoracion inm"/>
      <sheetName val="Detalle operaci"/>
    </sheetNames>
    <sheetDataSet>
      <sheetData sheetId="0">
        <row r="4">
          <cell r="C4" t="str">
            <v>Hernandez Carrillo Jose Antonio</v>
          </cell>
          <cell r="D4">
            <v>502310313</v>
          </cell>
        </row>
        <row r="5">
          <cell r="C5" t="str">
            <v xml:space="preserve">Gómez Gómez Luis Ramón </v>
          </cell>
          <cell r="D5">
            <v>501950719</v>
          </cell>
        </row>
        <row r="6">
          <cell r="C6" t="str">
            <v>Alvarado Perez Vinicio</v>
          </cell>
          <cell r="D6">
            <v>501270902</v>
          </cell>
        </row>
        <row r="7">
          <cell r="C7" t="str">
            <v>Alvarado Perez Hortensia</v>
          </cell>
          <cell r="D7">
            <v>500830232</v>
          </cell>
        </row>
        <row r="8">
          <cell r="C8" t="str">
            <v>Venegas Chinchilla Crispín</v>
          </cell>
          <cell r="D8">
            <v>600480727</v>
          </cell>
        </row>
        <row r="9">
          <cell r="C9" t="str">
            <v>Alvarado Castillo Ronald</v>
          </cell>
          <cell r="D9">
            <v>503350785</v>
          </cell>
        </row>
        <row r="10">
          <cell r="C10" t="str">
            <v>Gutierrez Sánchez Beinyr</v>
          </cell>
          <cell r="D10">
            <v>503090677</v>
          </cell>
        </row>
        <row r="11">
          <cell r="C11" t="str">
            <v>Villalobos Sancho Lourdes</v>
          </cell>
          <cell r="D11">
            <v>601640835</v>
          </cell>
        </row>
        <row r="12">
          <cell r="C12" t="str">
            <v>Román Mora Jose Manuel</v>
          </cell>
          <cell r="D12">
            <v>107640289</v>
          </cell>
        </row>
        <row r="13">
          <cell r="C13" t="str">
            <v>Campos Carmona José</v>
          </cell>
          <cell r="D13">
            <v>110460036</v>
          </cell>
        </row>
        <row r="14">
          <cell r="C14" t="str">
            <v>Guevara Guevara José</v>
          </cell>
          <cell r="D14">
            <v>501090449</v>
          </cell>
        </row>
        <row r="15">
          <cell r="C15" t="str">
            <v>Gómez Obregón Mª de los Ángeles</v>
          </cell>
          <cell r="D15">
            <v>503190418</v>
          </cell>
        </row>
        <row r="16">
          <cell r="C16" t="str">
            <v>Anchia Torres Anais</v>
          </cell>
          <cell r="D16">
            <v>502470507</v>
          </cell>
        </row>
        <row r="17">
          <cell r="C17" t="str">
            <v>Fonseca Sequeira Maria Grace</v>
          </cell>
          <cell r="D17">
            <v>503370997</v>
          </cell>
        </row>
        <row r="18">
          <cell r="C18" t="str">
            <v>Sequeira Carrillo Gerardo</v>
          </cell>
          <cell r="D18">
            <v>502920257</v>
          </cell>
        </row>
        <row r="19">
          <cell r="C19" t="str">
            <v>Sequeira Carrillo Keyla Patricia</v>
          </cell>
          <cell r="D19">
            <v>503260475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 DE INGRESOS Y FIS"/>
      <sheetName val="VALOR LOTES "/>
      <sheetName val="INFORMACION DE LA SOLUCION"/>
    </sheetNames>
    <sheetDataSet>
      <sheetData sheetId="0" refreshError="1">
        <row r="6">
          <cell r="B6" t="str">
            <v>AGUIRRE ADAMARLE</v>
          </cell>
        </row>
        <row r="7">
          <cell r="B7" t="str">
            <v>BEER ROCHA JILL</v>
          </cell>
        </row>
        <row r="8">
          <cell r="B8" t="str">
            <v>FUENTES RODRIGUEZ ALICIA</v>
          </cell>
        </row>
        <row r="9">
          <cell r="B9" t="str">
            <v>MEDINA BERRIOS LEILA</v>
          </cell>
        </row>
      </sheetData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 DE INGRESOS Y FIS"/>
      <sheetName val="VALOR LOTES "/>
      <sheetName val="INFORMACION DE LA SOLUCION"/>
    </sheetNames>
    <sheetDataSet>
      <sheetData sheetId="0" refreshError="1">
        <row r="6">
          <cell r="B6" t="str">
            <v>AGUIRRE ADAMARLE</v>
          </cell>
        </row>
        <row r="7">
          <cell r="B7" t="str">
            <v>BEER ROCHA JILL</v>
          </cell>
        </row>
        <row r="8">
          <cell r="B8" t="str">
            <v>FUENTES RODRIGUEZ ALICIA</v>
          </cell>
        </row>
        <row r="9">
          <cell r="B9" t="str">
            <v>MEDINA BERRIOS LEILA</v>
          </cell>
        </row>
      </sheetData>
      <sheetData sheetId="1" refreshError="1"/>
      <sheetData sheetId="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 DE INGRESOS Y FIS"/>
      <sheetName val="VALOR LOTES "/>
      <sheetName val="Hoja1"/>
      <sheetName val="INFORMACION DE LA SOLUCION"/>
    </sheetNames>
    <sheetDataSet>
      <sheetData sheetId="0">
        <row r="8">
          <cell r="B8" t="str">
            <v>ARGUEDAS VARGAS PAULINA</v>
          </cell>
        </row>
        <row r="9">
          <cell r="B9" t="str">
            <v>HERNANDEZ ANGULO MARVIN</v>
          </cell>
        </row>
        <row r="10">
          <cell r="B10" t="str">
            <v>GARCIA VALENCIA MARIA ELIZABET</v>
          </cell>
        </row>
        <row r="11">
          <cell r="B11" t="str">
            <v>VARGAS SEQUEIRA MARIA</v>
          </cell>
        </row>
        <row r="12">
          <cell r="B12" t="str">
            <v>VARGAS SEQUEIRA OLMAN EDUARDO</v>
          </cell>
        </row>
        <row r="13">
          <cell r="B13" t="str">
            <v>HIDALGO ESQUIVEL DULCELINA</v>
          </cell>
        </row>
        <row r="14">
          <cell r="B14" t="str">
            <v>HERRERA AGÜERO ORLANDO</v>
          </cell>
        </row>
        <row r="15">
          <cell r="B15" t="str">
            <v>CHAVARRIA MASIS RITA MARIA</v>
          </cell>
        </row>
        <row r="16">
          <cell r="B16" t="str">
            <v>MENA HERNANDEZ AURORA ANTONIA</v>
          </cell>
        </row>
        <row r="17">
          <cell r="B17" t="str">
            <v>PAEZ ZUÑIGA LILLIAM D.</v>
          </cell>
        </row>
      </sheetData>
      <sheetData sheetId="1"/>
      <sheetData sheetId="2"/>
      <sheetData sheetId="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 DE INGRESOS Y FIS"/>
      <sheetName val="VALOR LOTES "/>
      <sheetName val="Hoja1"/>
      <sheetName val="INFORMACION DE LA SOLUCION"/>
    </sheetNames>
    <sheetDataSet>
      <sheetData sheetId="0">
        <row r="8">
          <cell r="B8" t="str">
            <v>ARGUEDAS VARGAS PAULINA</v>
          </cell>
        </row>
        <row r="9">
          <cell r="B9" t="str">
            <v>HERNANDEZ ANGULO MARVIN</v>
          </cell>
        </row>
        <row r="10">
          <cell r="B10" t="str">
            <v>GARCIA VALENCIA MARIA ELIZABET</v>
          </cell>
        </row>
        <row r="11">
          <cell r="B11" t="str">
            <v>VARGAS SEQUEIRA MARIA</v>
          </cell>
        </row>
        <row r="12">
          <cell r="B12" t="str">
            <v>VARGAS SEQUEIRA OLMAN EDUARDO</v>
          </cell>
        </row>
        <row r="13">
          <cell r="B13" t="str">
            <v>HIDALGO ESQUIVEL DULCELINA</v>
          </cell>
        </row>
        <row r="14">
          <cell r="B14" t="str">
            <v>HERRERA AGÜERO ORLANDO</v>
          </cell>
        </row>
        <row r="15">
          <cell r="B15" t="str">
            <v>CHAVARRIA MASIS RITA MARIA</v>
          </cell>
        </row>
        <row r="16">
          <cell r="B16" t="str">
            <v>MENA HERNANDEZ AURORA ANTONIA</v>
          </cell>
        </row>
        <row r="17">
          <cell r="B17" t="str">
            <v>PAEZ ZUÑIGA LILLIAM D.</v>
          </cell>
        </row>
      </sheetData>
      <sheetData sheetId="1"/>
      <sheetData sheetId="2"/>
      <sheetData sheetId="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 DE INGRESOS Y FIS"/>
      <sheetName val="VALOR LOTES "/>
      <sheetName val="Hoja1"/>
      <sheetName val="INFORMACION DE LA SOLUCION"/>
      <sheetName val="Jul-18"/>
    </sheetNames>
    <sheetDataSet>
      <sheetData sheetId="0">
        <row r="11">
          <cell r="B11" t="str">
            <v>ALVARADO ZUÑIGA MARCELA MARIA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 DE INGRESOS Y FIS"/>
      <sheetName val="VALOR LOTES "/>
      <sheetName val="Hoja1"/>
      <sheetName val="INFORMACION DE LA SOLUCION"/>
    </sheetNames>
    <sheetDataSet>
      <sheetData sheetId="0">
        <row r="11">
          <cell r="B11" t="str">
            <v>ALVARADO ZUÑIGA MARCELA MARIA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G102"/>
  <sheetViews>
    <sheetView showGridLines="0" tabSelected="1" zoomScaleNormal="100" workbookViewId="0">
      <selection activeCell="B102" sqref="B102"/>
    </sheetView>
  </sheetViews>
  <sheetFormatPr baseColWidth="10" defaultColWidth="11.453125" defaultRowHeight="14" x14ac:dyDescent="0.3"/>
  <cols>
    <col min="1" max="1" width="56.453125" style="2" customWidth="1"/>
    <col min="2" max="2" width="20.26953125" style="1" customWidth="1"/>
    <col min="3" max="3" width="19.26953125" style="1" customWidth="1"/>
    <col min="4" max="4" width="20.1796875" style="1" customWidth="1"/>
    <col min="5" max="5" width="19.54296875" style="1" customWidth="1"/>
    <col min="6" max="6" width="16" style="1" customWidth="1"/>
    <col min="7" max="16384" width="11.453125" style="1"/>
  </cols>
  <sheetData>
    <row r="2" spans="1:7" ht="15.5" x14ac:dyDescent="0.35">
      <c r="A2" s="104" t="s">
        <v>0</v>
      </c>
      <c r="B2" s="104"/>
      <c r="C2" s="104"/>
      <c r="D2" s="104"/>
      <c r="E2" s="104"/>
      <c r="F2" s="104"/>
      <c r="G2" s="104"/>
    </row>
    <row r="3" spans="1:7" x14ac:dyDescent="0.3">
      <c r="A3" s="107" t="s">
        <v>1</v>
      </c>
      <c r="B3" s="107"/>
      <c r="C3" s="107"/>
      <c r="D3" s="107"/>
      <c r="E3" s="107"/>
      <c r="F3" s="107"/>
    </row>
    <row r="4" spans="1:7" x14ac:dyDescent="0.3">
      <c r="A4" s="3" t="s">
        <v>2</v>
      </c>
      <c r="B4" s="1" t="s">
        <v>3</v>
      </c>
    </row>
    <row r="5" spans="1:7" x14ac:dyDescent="0.3">
      <c r="A5" s="3" t="s">
        <v>4</v>
      </c>
      <c r="B5" s="1" t="s">
        <v>5</v>
      </c>
    </row>
    <row r="6" spans="1:7" x14ac:dyDescent="0.3">
      <c r="A6" s="3" t="s">
        <v>6</v>
      </c>
      <c r="B6" s="4" t="s">
        <v>7</v>
      </c>
    </row>
    <row r="7" spans="1:7" x14ac:dyDescent="0.3">
      <c r="A7" s="3" t="s">
        <v>8</v>
      </c>
      <c r="B7" s="5">
        <v>2020</v>
      </c>
    </row>
    <row r="8" spans="1:7" x14ac:dyDescent="0.3">
      <c r="A8" s="86" t="s">
        <v>9</v>
      </c>
      <c r="B8" s="6" t="s">
        <v>10</v>
      </c>
      <c r="C8" s="7" t="s">
        <v>11</v>
      </c>
      <c r="D8" s="8" t="s">
        <v>12</v>
      </c>
      <c r="E8" s="8" t="s">
        <v>13</v>
      </c>
      <c r="F8" s="9" t="s">
        <v>14</v>
      </c>
    </row>
    <row r="9" spans="1:7" x14ac:dyDescent="0.3">
      <c r="A9" s="10"/>
      <c r="B9" s="11"/>
      <c r="C9" s="12"/>
      <c r="D9" s="12"/>
      <c r="E9" s="12"/>
      <c r="F9" s="13"/>
    </row>
    <row r="10" spans="1:7" ht="15.5" x14ac:dyDescent="0.35">
      <c r="A10" s="14" t="s">
        <v>15</v>
      </c>
      <c r="B10" s="15"/>
      <c r="C10" s="16"/>
      <c r="D10" s="16"/>
      <c r="E10" s="16"/>
      <c r="F10" s="17"/>
    </row>
    <row r="11" spans="1:7" x14ac:dyDescent="0.3">
      <c r="A11" s="91" t="s">
        <v>16</v>
      </c>
      <c r="B11" s="87" t="s">
        <v>17</v>
      </c>
      <c r="C11" s="18">
        <v>404</v>
      </c>
      <c r="D11" s="18">
        <v>756</v>
      </c>
      <c r="E11" s="18">
        <v>487</v>
      </c>
      <c r="F11" s="19">
        <f t="shared" ref="F11:F18" si="0">SUM(C11:E11)</f>
        <v>1647</v>
      </c>
    </row>
    <row r="12" spans="1:7" x14ac:dyDescent="0.3">
      <c r="A12" s="20"/>
      <c r="B12" s="87" t="s">
        <v>18</v>
      </c>
      <c r="C12" s="18">
        <v>1064</v>
      </c>
      <c r="D12" s="18">
        <v>1890</v>
      </c>
      <c r="E12" s="18">
        <v>1238</v>
      </c>
      <c r="F12" s="19">
        <f t="shared" si="0"/>
        <v>4192</v>
      </c>
    </row>
    <row r="13" spans="1:7" s="23" customFormat="1" x14ac:dyDescent="0.3">
      <c r="A13" s="92" t="s">
        <v>19</v>
      </c>
      <c r="B13" s="88" t="s">
        <v>17</v>
      </c>
      <c r="C13" s="21">
        <v>105</v>
      </c>
      <c r="D13" s="21">
        <v>238</v>
      </c>
      <c r="E13" s="21">
        <v>127</v>
      </c>
      <c r="F13" s="22">
        <f t="shared" si="0"/>
        <v>470</v>
      </c>
    </row>
    <row r="14" spans="1:7" s="23" customFormat="1" x14ac:dyDescent="0.3">
      <c r="A14" s="24"/>
      <c r="B14" s="88" t="s">
        <v>18</v>
      </c>
      <c r="C14" s="21">
        <v>308</v>
      </c>
      <c r="D14" s="21">
        <v>725</v>
      </c>
      <c r="E14" s="21">
        <v>378</v>
      </c>
      <c r="F14" s="22">
        <f t="shared" si="0"/>
        <v>1411</v>
      </c>
    </row>
    <row r="15" spans="1:7" s="23" customFormat="1" x14ac:dyDescent="0.3">
      <c r="A15" s="91" t="s">
        <v>20</v>
      </c>
      <c r="B15" s="87" t="s">
        <v>17</v>
      </c>
      <c r="C15" s="18">
        <v>111</v>
      </c>
      <c r="D15" s="18">
        <v>90</v>
      </c>
      <c r="E15" s="18">
        <v>95</v>
      </c>
      <c r="F15" s="19">
        <f t="shared" si="0"/>
        <v>296</v>
      </c>
    </row>
    <row r="16" spans="1:7" s="23" customFormat="1" x14ac:dyDescent="0.3">
      <c r="A16" s="20"/>
      <c r="B16" s="87" t="s">
        <v>18</v>
      </c>
      <c r="C16" s="18">
        <v>326</v>
      </c>
      <c r="D16" s="18">
        <v>248</v>
      </c>
      <c r="E16" s="18">
        <v>268</v>
      </c>
      <c r="F16" s="19">
        <f t="shared" si="0"/>
        <v>842</v>
      </c>
    </row>
    <row r="17" spans="1:6" s="23" customFormat="1" ht="15" customHeight="1" x14ac:dyDescent="0.3">
      <c r="A17" s="109" t="s">
        <v>21</v>
      </c>
      <c r="B17" s="88" t="s">
        <v>17</v>
      </c>
      <c r="C17" s="21">
        <v>41</v>
      </c>
      <c r="D17" s="21">
        <v>87</v>
      </c>
      <c r="E17" s="21">
        <v>72</v>
      </c>
      <c r="F17" s="22">
        <f t="shared" si="0"/>
        <v>200</v>
      </c>
    </row>
    <row r="18" spans="1:6" s="23" customFormat="1" x14ac:dyDescent="0.3">
      <c r="A18" s="109"/>
      <c r="B18" s="88" t="s">
        <v>18</v>
      </c>
      <c r="C18" s="21">
        <v>98</v>
      </c>
      <c r="D18" s="21">
        <v>220</v>
      </c>
      <c r="E18" s="21">
        <v>182</v>
      </c>
      <c r="F18" s="22">
        <f t="shared" si="0"/>
        <v>500</v>
      </c>
    </row>
    <row r="19" spans="1:6" x14ac:dyDescent="0.3">
      <c r="A19" s="93" t="s">
        <v>22</v>
      </c>
      <c r="B19" s="89"/>
      <c r="C19" s="25"/>
      <c r="D19" s="25"/>
      <c r="E19" s="25"/>
      <c r="F19" s="26"/>
    </row>
    <row r="20" spans="1:6" s="23" customFormat="1" x14ac:dyDescent="0.3">
      <c r="A20" s="91" t="s">
        <v>23</v>
      </c>
      <c r="B20" s="87" t="s">
        <v>17</v>
      </c>
      <c r="C20" s="18">
        <v>852</v>
      </c>
      <c r="D20" s="18">
        <v>261</v>
      </c>
      <c r="E20" s="18">
        <v>902</v>
      </c>
      <c r="F20" s="19">
        <f t="shared" ref="F20:F27" si="1">SUM(C20:E20)</f>
        <v>2015</v>
      </c>
    </row>
    <row r="21" spans="1:6" s="23" customFormat="1" x14ac:dyDescent="0.3">
      <c r="A21" s="20"/>
      <c r="B21" s="87" t="s">
        <v>18</v>
      </c>
      <c r="C21" s="18">
        <v>2246</v>
      </c>
      <c r="D21" s="18">
        <v>633</v>
      </c>
      <c r="E21" s="18">
        <v>2369</v>
      </c>
      <c r="F21" s="19">
        <f t="shared" si="1"/>
        <v>5248</v>
      </c>
    </row>
    <row r="22" spans="1:6" s="23" customFormat="1" x14ac:dyDescent="0.3">
      <c r="A22" s="92" t="s">
        <v>24</v>
      </c>
      <c r="B22" s="88" t="s">
        <v>17</v>
      </c>
      <c r="C22" s="21">
        <v>128</v>
      </c>
      <c r="D22" s="21">
        <v>57</v>
      </c>
      <c r="E22" s="21">
        <v>105</v>
      </c>
      <c r="F22" s="22">
        <f t="shared" si="1"/>
        <v>290</v>
      </c>
    </row>
    <row r="23" spans="1:6" s="23" customFormat="1" x14ac:dyDescent="0.3">
      <c r="A23" s="27"/>
      <c r="B23" s="88" t="s">
        <v>18</v>
      </c>
      <c r="C23" s="21">
        <v>356</v>
      </c>
      <c r="D23" s="21">
        <v>169</v>
      </c>
      <c r="E23" s="21">
        <v>295</v>
      </c>
      <c r="F23" s="22">
        <f t="shared" si="1"/>
        <v>820</v>
      </c>
    </row>
    <row r="24" spans="1:6" s="23" customFormat="1" x14ac:dyDescent="0.3">
      <c r="A24" s="91" t="s">
        <v>25</v>
      </c>
      <c r="B24" s="87" t="s">
        <v>17</v>
      </c>
      <c r="C24" s="18">
        <v>5</v>
      </c>
      <c r="D24" s="18">
        <v>1</v>
      </c>
      <c r="E24" s="18">
        <v>67</v>
      </c>
      <c r="F24" s="19">
        <f t="shared" si="1"/>
        <v>73</v>
      </c>
    </row>
    <row r="25" spans="1:6" s="23" customFormat="1" x14ac:dyDescent="0.3">
      <c r="A25" s="28"/>
      <c r="B25" s="87" t="s">
        <v>18</v>
      </c>
      <c r="C25" s="18">
        <v>13</v>
      </c>
      <c r="D25" s="18">
        <v>5</v>
      </c>
      <c r="E25" s="18">
        <v>191</v>
      </c>
      <c r="F25" s="19">
        <f t="shared" si="1"/>
        <v>209</v>
      </c>
    </row>
    <row r="26" spans="1:6" s="23" customFormat="1" ht="15" customHeight="1" x14ac:dyDescent="0.3">
      <c r="A26" s="109" t="s">
        <v>26</v>
      </c>
      <c r="B26" s="88" t="s">
        <v>17</v>
      </c>
      <c r="C26" s="21">
        <v>109</v>
      </c>
      <c r="D26" s="21">
        <v>42</v>
      </c>
      <c r="E26" s="21">
        <v>147</v>
      </c>
      <c r="F26" s="22">
        <f t="shared" si="1"/>
        <v>298</v>
      </c>
    </row>
    <row r="27" spans="1:6" x14ac:dyDescent="0.3">
      <c r="A27" s="109"/>
      <c r="B27" s="88" t="s">
        <v>18</v>
      </c>
      <c r="C27" s="21">
        <v>283</v>
      </c>
      <c r="D27" s="21">
        <v>109</v>
      </c>
      <c r="E27" s="21">
        <v>377</v>
      </c>
      <c r="F27" s="22">
        <f t="shared" si="1"/>
        <v>769</v>
      </c>
    </row>
    <row r="28" spans="1:6" x14ac:dyDescent="0.3">
      <c r="A28" s="29"/>
      <c r="B28" s="90"/>
      <c r="C28" s="30"/>
      <c r="D28" s="30"/>
      <c r="E28" s="30"/>
      <c r="F28" s="31"/>
    </row>
    <row r="29" spans="1:6" x14ac:dyDescent="0.3">
      <c r="A29" s="102" t="s">
        <v>27</v>
      </c>
      <c r="B29" s="101"/>
      <c r="C29" s="103"/>
      <c r="D29" s="101"/>
      <c r="E29" s="101"/>
      <c r="F29" s="103"/>
    </row>
    <row r="30" spans="1:6" x14ac:dyDescent="0.3">
      <c r="A30" s="110" t="s">
        <v>28</v>
      </c>
      <c r="B30" s="110"/>
      <c r="C30" s="110"/>
      <c r="D30" s="110"/>
      <c r="E30" s="110"/>
      <c r="F30" s="110"/>
    </row>
    <row r="31" spans="1:6" s="23" customFormat="1" x14ac:dyDescent="0.3">
      <c r="A31" s="33"/>
      <c r="B31" s="34"/>
      <c r="C31" s="35"/>
      <c r="D31" s="35"/>
    </row>
    <row r="32" spans="1:6" x14ac:dyDescent="0.3">
      <c r="C32" s="32"/>
      <c r="D32" s="32"/>
    </row>
    <row r="33" spans="1:7" ht="15.5" x14ac:dyDescent="0.35">
      <c r="A33" s="104" t="s">
        <v>29</v>
      </c>
      <c r="B33" s="104"/>
      <c r="C33" s="104"/>
      <c r="D33" s="104"/>
      <c r="E33" s="104"/>
      <c r="F33" s="104"/>
      <c r="G33" s="104"/>
    </row>
    <row r="34" spans="1:7" x14ac:dyDescent="0.3">
      <c r="A34" s="108" t="s">
        <v>30</v>
      </c>
      <c r="B34" s="108"/>
      <c r="C34" s="108"/>
      <c r="D34" s="108"/>
      <c r="E34" s="108"/>
      <c r="F34" s="108"/>
    </row>
    <row r="35" spans="1:7" x14ac:dyDescent="0.3">
      <c r="A35" s="37" t="s">
        <v>2</v>
      </c>
      <c r="B35" s="38" t="s">
        <v>3</v>
      </c>
    </row>
    <row r="36" spans="1:7" x14ac:dyDescent="0.3">
      <c r="A36" s="37" t="s">
        <v>4</v>
      </c>
      <c r="B36" s="38" t="s">
        <v>5</v>
      </c>
      <c r="C36" s="4"/>
      <c r="D36" s="4"/>
    </row>
    <row r="37" spans="1:7" x14ac:dyDescent="0.3">
      <c r="A37" s="37" t="s">
        <v>6</v>
      </c>
      <c r="B37" s="4" t="s">
        <v>7</v>
      </c>
      <c r="C37" s="4"/>
      <c r="D37" s="4"/>
    </row>
    <row r="38" spans="1:7" x14ac:dyDescent="0.3">
      <c r="A38" s="37" t="s">
        <v>8</v>
      </c>
      <c r="B38" s="39">
        <v>2020</v>
      </c>
      <c r="C38" s="4"/>
      <c r="D38" s="4"/>
      <c r="E38" s="4"/>
    </row>
    <row r="39" spans="1:7" x14ac:dyDescent="0.3">
      <c r="A39" s="37" t="s">
        <v>31</v>
      </c>
      <c r="B39" s="4" t="s">
        <v>32</v>
      </c>
      <c r="C39" s="4"/>
      <c r="D39" s="4"/>
      <c r="E39" s="4"/>
      <c r="F39" s="40"/>
    </row>
    <row r="40" spans="1:7" ht="14.5" thickBot="1" x14ac:dyDescent="0.35">
      <c r="B40" s="111"/>
      <c r="C40" s="111"/>
      <c r="D40" s="111"/>
      <c r="E40" s="111"/>
      <c r="F40" s="41"/>
    </row>
    <row r="41" spans="1:7" ht="14.5" thickBot="1" x14ac:dyDescent="0.35">
      <c r="A41" s="94" t="s">
        <v>9</v>
      </c>
      <c r="B41" s="42" t="s">
        <v>11</v>
      </c>
      <c r="C41" s="43" t="s">
        <v>12</v>
      </c>
      <c r="D41" s="43" t="s">
        <v>13</v>
      </c>
      <c r="E41" s="44" t="s">
        <v>14</v>
      </c>
      <c r="F41" s="45"/>
    </row>
    <row r="42" spans="1:7" ht="15.5" x14ac:dyDescent="0.35">
      <c r="A42" s="46" t="s">
        <v>15</v>
      </c>
      <c r="B42" s="47"/>
      <c r="C42" s="48"/>
      <c r="D42" s="48"/>
      <c r="E42" s="49"/>
    </row>
    <row r="43" spans="1:7" x14ac:dyDescent="0.3">
      <c r="A43" s="50" t="s">
        <v>33</v>
      </c>
      <c r="B43" s="51">
        <v>3040631737.3200002</v>
      </c>
      <c r="C43" s="52">
        <v>5816487273.44625</v>
      </c>
      <c r="D43" s="52">
        <v>3642303005.52</v>
      </c>
      <c r="E43" s="53">
        <f>SUM(B43:D43)</f>
        <v>12499422016.286251</v>
      </c>
      <c r="F43" s="38"/>
    </row>
    <row r="44" spans="1:7" x14ac:dyDescent="0.3">
      <c r="A44" s="50" t="s">
        <v>34</v>
      </c>
      <c r="B44" s="54">
        <v>974391976.47000003</v>
      </c>
      <c r="C44" s="55">
        <v>3070341235.4706302</v>
      </c>
      <c r="D44" s="55">
        <v>1247467698.55</v>
      </c>
      <c r="E44" s="56">
        <f>SUM(B44:D44)</f>
        <v>5292200910.4906301</v>
      </c>
      <c r="F44" s="38"/>
    </row>
    <row r="45" spans="1:7" x14ac:dyDescent="0.3">
      <c r="A45" s="50" t="s">
        <v>35</v>
      </c>
      <c r="B45" s="54">
        <v>2143469272.5599999</v>
      </c>
      <c r="C45" s="55">
        <v>867935587.77999997</v>
      </c>
      <c r="D45" s="55">
        <v>904369516.10000002</v>
      </c>
      <c r="E45" s="56">
        <f>SUM(B45:D45)</f>
        <v>3915774376.4400001</v>
      </c>
      <c r="F45" s="38"/>
    </row>
    <row r="46" spans="1:7" ht="28" x14ac:dyDescent="0.3">
      <c r="A46" s="57" t="s">
        <v>36</v>
      </c>
      <c r="B46" s="54">
        <v>270808000</v>
      </c>
      <c r="C46" s="55">
        <v>584124000</v>
      </c>
      <c r="D46" s="55">
        <v>489249000</v>
      </c>
      <c r="E46" s="56">
        <f>SUM(B46:D46)</f>
        <v>1344181000</v>
      </c>
      <c r="F46" s="38"/>
    </row>
    <row r="47" spans="1:7" x14ac:dyDescent="0.3">
      <c r="A47" s="50" t="s">
        <v>37</v>
      </c>
      <c r="B47" s="54">
        <v>202091765.81777206</v>
      </c>
      <c r="C47" s="55">
        <v>244426567.32592684</v>
      </c>
      <c r="D47" s="55">
        <v>535154167.84566474</v>
      </c>
      <c r="E47" s="56">
        <f>SUM(B47:D47)</f>
        <v>981672500.98936367</v>
      </c>
      <c r="F47" s="38"/>
    </row>
    <row r="48" spans="1:7" ht="14.5" thickBot="1" x14ac:dyDescent="0.35">
      <c r="A48" s="95" t="s">
        <v>38</v>
      </c>
      <c r="B48" s="58">
        <f>SUM(B43:B47)</f>
        <v>6631392752.1677723</v>
      </c>
      <c r="C48" s="59">
        <f>SUM(C43:C47)</f>
        <v>10583314664.022808</v>
      </c>
      <c r="D48" s="59">
        <f>SUM(D43:D47)</f>
        <v>6818543388.0156651</v>
      </c>
      <c r="E48" s="60">
        <f>SUM(E43:E47)</f>
        <v>24033250804.206245</v>
      </c>
      <c r="F48" s="38"/>
    </row>
    <row r="49" spans="1:7" ht="15.5" x14ac:dyDescent="0.35">
      <c r="A49" s="46" t="s">
        <v>22</v>
      </c>
      <c r="B49" s="61"/>
      <c r="C49" s="62"/>
      <c r="D49" s="63"/>
      <c r="E49" s="56"/>
      <c r="F49" s="38"/>
    </row>
    <row r="50" spans="1:7" x14ac:dyDescent="0.3">
      <c r="A50" s="50" t="s">
        <v>33</v>
      </c>
      <c r="B50" s="54">
        <v>6741677214.04</v>
      </c>
      <c r="C50" s="55">
        <v>1995371279.8399999</v>
      </c>
      <c r="D50" s="55">
        <v>6693013712.5599995</v>
      </c>
      <c r="E50" s="53">
        <f>SUM(B50:D50)</f>
        <v>15430062206.439999</v>
      </c>
      <c r="F50" s="38"/>
    </row>
    <row r="51" spans="1:7" x14ac:dyDescent="0.3">
      <c r="A51" s="50" t="s">
        <v>34</v>
      </c>
      <c r="B51" s="54">
        <v>1279621929.47</v>
      </c>
      <c r="C51" s="55">
        <v>625046741.64999998</v>
      </c>
      <c r="D51" s="55">
        <v>1003730694.05</v>
      </c>
      <c r="E51" s="56">
        <f>SUM(B51:D51)</f>
        <v>2908399365.1700001</v>
      </c>
      <c r="F51" s="38"/>
    </row>
    <row r="52" spans="1:7" x14ac:dyDescent="0.3">
      <c r="A52" s="50" t="s">
        <v>35</v>
      </c>
      <c r="B52" s="54">
        <v>42713464.479999997</v>
      </c>
      <c r="C52" s="55">
        <v>17188887.5</v>
      </c>
      <c r="D52" s="55">
        <v>369564000</v>
      </c>
      <c r="E52" s="56">
        <f>SUM(B52:D52)</f>
        <v>429466351.98000002</v>
      </c>
      <c r="F52" s="38"/>
    </row>
    <row r="53" spans="1:7" ht="28" x14ac:dyDescent="0.3">
      <c r="A53" s="57" t="s">
        <v>36</v>
      </c>
      <c r="B53" s="54">
        <v>712331000</v>
      </c>
      <c r="C53" s="55">
        <v>269558000</v>
      </c>
      <c r="D53" s="55">
        <v>958905000</v>
      </c>
      <c r="E53" s="56">
        <f>SUM(B53:D53)</f>
        <v>1940794000</v>
      </c>
      <c r="F53" s="38"/>
    </row>
    <row r="54" spans="1:7" x14ac:dyDescent="0.3">
      <c r="A54" s="50" t="s">
        <v>39</v>
      </c>
      <c r="B54" s="54">
        <v>334475630.56678158</v>
      </c>
      <c r="C54" s="55">
        <v>75352682.155985981</v>
      </c>
      <c r="D54" s="55">
        <v>836649473.67420828</v>
      </c>
      <c r="E54" s="56">
        <f>SUM(B54:D54)</f>
        <v>1246477786.396976</v>
      </c>
      <c r="F54" s="38"/>
    </row>
    <row r="55" spans="1:7" ht="14.5" thickBot="1" x14ac:dyDescent="0.35">
      <c r="A55" s="95" t="s">
        <v>38</v>
      </c>
      <c r="B55" s="64">
        <f>SUM(B50:B54)</f>
        <v>9110819238.5567818</v>
      </c>
      <c r="C55" s="65">
        <f>SUM(C50:C54)</f>
        <v>2982517591.1459856</v>
      </c>
      <c r="D55" s="65">
        <f>SUM(D50:D54)</f>
        <v>9861862880.2842083</v>
      </c>
      <c r="E55" s="60">
        <f>SUM(E50:E54)</f>
        <v>21955199709.986977</v>
      </c>
      <c r="F55" s="38"/>
    </row>
    <row r="56" spans="1:7" x14ac:dyDescent="0.3">
      <c r="A56" s="66"/>
      <c r="B56" s="66"/>
      <c r="C56" s="66"/>
      <c r="D56" s="66"/>
      <c r="E56" s="66"/>
      <c r="F56" s="67"/>
    </row>
    <row r="57" spans="1:7" x14ac:dyDescent="0.3">
      <c r="A57" s="110" t="s">
        <v>40</v>
      </c>
      <c r="B57" s="110"/>
      <c r="C57" s="110"/>
      <c r="D57" s="110"/>
      <c r="E57" s="110"/>
      <c r="F57" s="110"/>
    </row>
    <row r="58" spans="1:7" x14ac:dyDescent="0.3">
      <c r="B58" s="32"/>
      <c r="C58" s="32"/>
      <c r="D58" s="32"/>
      <c r="E58" s="38"/>
    </row>
    <row r="59" spans="1:7" x14ac:dyDescent="0.3">
      <c r="B59" s="32"/>
      <c r="C59" s="32"/>
      <c r="D59" s="32"/>
      <c r="E59" s="38"/>
    </row>
    <row r="60" spans="1:7" ht="15.5" x14ac:dyDescent="0.35">
      <c r="A60" s="104" t="s">
        <v>41</v>
      </c>
      <c r="B60" s="104"/>
      <c r="C60" s="104"/>
      <c r="D60" s="104"/>
      <c r="E60" s="104"/>
      <c r="F60" s="104"/>
      <c r="G60" s="104"/>
    </row>
    <row r="61" spans="1:7" x14ac:dyDescent="0.3">
      <c r="A61" s="108" t="s">
        <v>42</v>
      </c>
      <c r="B61" s="108"/>
      <c r="C61" s="108"/>
      <c r="D61" s="108"/>
      <c r="E61" s="108"/>
    </row>
    <row r="62" spans="1:7" x14ac:dyDescent="0.3">
      <c r="A62" s="37" t="s">
        <v>2</v>
      </c>
      <c r="B62" s="38" t="s">
        <v>3</v>
      </c>
    </row>
    <row r="63" spans="1:7" x14ac:dyDescent="0.3">
      <c r="A63" s="37" t="s">
        <v>4</v>
      </c>
      <c r="B63" s="38" t="s">
        <v>5</v>
      </c>
    </row>
    <row r="64" spans="1:7" x14ac:dyDescent="0.3">
      <c r="A64" s="37" t="s">
        <v>6</v>
      </c>
      <c r="B64" s="4" t="s">
        <v>7</v>
      </c>
      <c r="C64" s="4"/>
      <c r="D64" s="4"/>
    </row>
    <row r="65" spans="1:6" x14ac:dyDescent="0.3">
      <c r="A65" s="37" t="s">
        <v>8</v>
      </c>
      <c r="B65" s="39">
        <v>2020</v>
      </c>
      <c r="C65" s="4"/>
      <c r="D65" s="4"/>
    </row>
    <row r="66" spans="1:6" x14ac:dyDescent="0.3">
      <c r="A66" s="37" t="s">
        <v>31</v>
      </c>
      <c r="B66" s="4" t="s">
        <v>32</v>
      </c>
      <c r="C66" s="4"/>
      <c r="D66" s="4"/>
    </row>
    <row r="67" spans="1:6" x14ac:dyDescent="0.3">
      <c r="B67" s="68"/>
    </row>
    <row r="68" spans="1:6" x14ac:dyDescent="0.3">
      <c r="B68" s="106"/>
      <c r="C68" s="106"/>
      <c r="D68" s="106"/>
      <c r="E68" s="106"/>
    </row>
    <row r="69" spans="1:6" ht="14.5" thickBot="1" x14ac:dyDescent="0.35">
      <c r="A69" s="69" t="s">
        <v>43</v>
      </c>
      <c r="B69" s="70" t="s">
        <v>11</v>
      </c>
      <c r="C69" s="70" t="s">
        <v>12</v>
      </c>
      <c r="D69" s="70" t="s">
        <v>13</v>
      </c>
      <c r="E69" s="70" t="s">
        <v>14</v>
      </c>
    </row>
    <row r="70" spans="1:6" ht="15.5" x14ac:dyDescent="0.35">
      <c r="A70" s="14" t="s">
        <v>44</v>
      </c>
    </row>
    <row r="71" spans="1:6" x14ac:dyDescent="0.3">
      <c r="A71" s="71" t="s">
        <v>45</v>
      </c>
      <c r="B71" s="72">
        <v>105808212.45625402</v>
      </c>
      <c r="C71" s="72">
        <v>71755181.389469266</v>
      </c>
      <c r="D71" s="72">
        <v>50416982.211392261</v>
      </c>
      <c r="E71" s="73">
        <f t="shared" ref="E71:E77" si="2">SUM(B71:D71)</f>
        <v>227980376.05711553</v>
      </c>
      <c r="F71" s="38"/>
    </row>
    <row r="72" spans="1:6" x14ac:dyDescent="0.3">
      <c r="A72" s="71" t="s">
        <v>46</v>
      </c>
      <c r="B72" s="72">
        <v>22548759.32139504</v>
      </c>
      <c r="C72" s="72">
        <v>28233920.078514673</v>
      </c>
      <c r="D72" s="72">
        <v>49230979.489357807</v>
      </c>
      <c r="E72" s="73">
        <f t="shared" si="2"/>
        <v>100013658.88926752</v>
      </c>
      <c r="F72" s="38"/>
    </row>
    <row r="73" spans="1:6" x14ac:dyDescent="0.3">
      <c r="A73" s="71" t="s">
        <v>47</v>
      </c>
      <c r="B73" s="72">
        <v>1620265.3822199297</v>
      </c>
      <c r="C73" s="72">
        <v>3064438.695475874</v>
      </c>
      <c r="D73" s="72">
        <v>2849052.388281343</v>
      </c>
      <c r="E73" s="73">
        <f t="shared" si="2"/>
        <v>7533756.4659771472</v>
      </c>
      <c r="F73" s="38"/>
    </row>
    <row r="74" spans="1:6" x14ac:dyDescent="0.3">
      <c r="A74" s="71" t="s">
        <v>48</v>
      </c>
      <c r="B74" s="72">
        <v>5693350.1143688029</v>
      </c>
      <c r="C74" s="72">
        <v>1064291.0288004978</v>
      </c>
      <c r="D74" s="72">
        <v>92479084.229678199</v>
      </c>
      <c r="E74" s="73">
        <f t="shared" si="2"/>
        <v>99236725.372847497</v>
      </c>
      <c r="F74" s="38"/>
    </row>
    <row r="75" spans="1:6" x14ac:dyDescent="0.3">
      <c r="A75" s="71" t="s">
        <v>49</v>
      </c>
      <c r="B75" s="72">
        <v>15489391.076934291</v>
      </c>
      <c r="C75" s="72">
        <v>232596.60822852893</v>
      </c>
      <c r="D75" s="72">
        <v>1235365.966955161</v>
      </c>
      <c r="E75" s="73">
        <f t="shared" ref="E75" si="3">SUM(B75:D75)</f>
        <v>16957353.652117983</v>
      </c>
      <c r="F75" s="38"/>
    </row>
    <row r="76" spans="1:6" ht="28" x14ac:dyDescent="0.3">
      <c r="A76" s="74" t="s">
        <v>50</v>
      </c>
      <c r="B76" s="72">
        <v>50931787.466600001</v>
      </c>
      <c r="C76" s="72">
        <v>140076139.52543798</v>
      </c>
      <c r="D76" s="72">
        <v>338942703.55999994</v>
      </c>
      <c r="E76" s="73">
        <f t="shared" si="2"/>
        <v>529950630.55203795</v>
      </c>
      <c r="F76" s="38"/>
    </row>
    <row r="77" spans="1:6" x14ac:dyDescent="0.3">
      <c r="A77" s="71" t="s">
        <v>51</v>
      </c>
      <c r="B77" s="72">
        <v>7476713396.4899998</v>
      </c>
      <c r="C77" s="72">
        <v>10175435761.928898</v>
      </c>
      <c r="D77" s="72">
        <v>7340264846.5200005</v>
      </c>
      <c r="E77" s="73">
        <f t="shared" si="2"/>
        <v>24992414004.9389</v>
      </c>
      <c r="F77" s="38"/>
    </row>
    <row r="78" spans="1:6" ht="14.5" thickBot="1" x14ac:dyDescent="0.35">
      <c r="A78" s="96" t="s">
        <v>38</v>
      </c>
      <c r="B78" s="97">
        <f>SUM(B71:B77)</f>
        <v>7678805162.3077717</v>
      </c>
      <c r="C78" s="98">
        <f>SUM(C71:C77)</f>
        <v>10419862329.254826</v>
      </c>
      <c r="D78" s="98">
        <f>SUM(D71:D77)</f>
        <v>7875419014.3656654</v>
      </c>
      <c r="E78" s="98">
        <f>SUM(E71:E77)</f>
        <v>25974086505.928265</v>
      </c>
      <c r="F78" s="38"/>
    </row>
    <row r="79" spans="1:6" s="101" customFormat="1" ht="13" thickTop="1" x14ac:dyDescent="0.25">
      <c r="A79" s="99" t="s">
        <v>52</v>
      </c>
      <c r="B79" s="100"/>
      <c r="C79" s="100"/>
      <c r="D79" s="100"/>
      <c r="E79" s="100"/>
    </row>
    <row r="80" spans="1:6" s="101" customFormat="1" ht="12.5" x14ac:dyDescent="0.25">
      <c r="A80" s="99" t="s">
        <v>40</v>
      </c>
      <c r="B80" s="100"/>
      <c r="C80" s="100"/>
      <c r="D80" s="100"/>
      <c r="E80" s="100"/>
    </row>
    <row r="81" spans="1:7" x14ac:dyDescent="0.3">
      <c r="B81" s="68"/>
      <c r="C81" s="68"/>
      <c r="D81" s="68"/>
      <c r="E81" s="38"/>
    </row>
    <row r="82" spans="1:7" x14ac:dyDescent="0.3">
      <c r="B82" s="38"/>
      <c r="C82" s="38"/>
      <c r="D82" s="38"/>
      <c r="E82" s="38"/>
    </row>
    <row r="83" spans="1:7" s="2" customFormat="1" ht="15.5" x14ac:dyDescent="0.35">
      <c r="A83" s="104" t="s">
        <v>53</v>
      </c>
      <c r="B83" s="104"/>
      <c r="C83" s="104"/>
      <c r="D83" s="104"/>
      <c r="E83" s="104"/>
      <c r="F83" s="104"/>
      <c r="G83" s="104"/>
    </row>
    <row r="84" spans="1:7" s="2" customFormat="1" x14ac:dyDescent="0.3">
      <c r="A84" s="105" t="s">
        <v>54</v>
      </c>
      <c r="B84" s="105"/>
      <c r="C84" s="105"/>
      <c r="D84" s="105"/>
      <c r="E84" s="105"/>
    </row>
    <row r="85" spans="1:7" s="2" customFormat="1" x14ac:dyDescent="0.3">
      <c r="A85" s="77" t="s">
        <v>2</v>
      </c>
      <c r="B85" s="36" t="s">
        <v>3</v>
      </c>
      <c r="C85" s="78"/>
      <c r="D85" s="78"/>
      <c r="E85" s="71"/>
    </row>
    <row r="86" spans="1:7" s="2" customFormat="1" x14ac:dyDescent="0.3">
      <c r="A86" s="77" t="s">
        <v>4</v>
      </c>
      <c r="B86" s="36" t="s">
        <v>5</v>
      </c>
      <c r="C86" s="78"/>
      <c r="D86" s="78"/>
      <c r="E86" s="71"/>
    </row>
    <row r="87" spans="1:7" s="2" customFormat="1" x14ac:dyDescent="0.3">
      <c r="A87" s="77" t="s">
        <v>55</v>
      </c>
      <c r="B87" s="71" t="s">
        <v>60</v>
      </c>
      <c r="C87" s="71"/>
      <c r="D87" s="71"/>
      <c r="E87" s="71"/>
    </row>
    <row r="88" spans="1:7" s="2" customFormat="1" x14ac:dyDescent="0.3">
      <c r="A88" s="77" t="s">
        <v>6</v>
      </c>
      <c r="B88" s="79" t="s">
        <v>7</v>
      </c>
      <c r="C88" s="77"/>
      <c r="D88" s="77"/>
      <c r="E88" s="79"/>
    </row>
    <row r="89" spans="1:7" s="2" customFormat="1" x14ac:dyDescent="0.3">
      <c r="A89" s="77" t="s">
        <v>8</v>
      </c>
      <c r="B89" s="79">
        <v>2020</v>
      </c>
      <c r="C89" s="77"/>
      <c r="D89" s="77"/>
      <c r="E89" s="79"/>
    </row>
    <row r="90" spans="1:7" s="2" customFormat="1" x14ac:dyDescent="0.3">
      <c r="A90" s="77" t="s">
        <v>31</v>
      </c>
      <c r="B90" s="79" t="s">
        <v>32</v>
      </c>
      <c r="C90" s="79"/>
      <c r="D90" s="79"/>
      <c r="E90" s="79"/>
    </row>
    <row r="91" spans="1:7" s="2" customFormat="1" x14ac:dyDescent="0.3">
      <c r="A91" s="71"/>
      <c r="B91" s="71"/>
      <c r="C91" s="71"/>
      <c r="D91" s="71"/>
      <c r="E91" s="71"/>
    </row>
    <row r="92" spans="1:7" s="2" customFormat="1" ht="14.5" thickBot="1" x14ac:dyDescent="0.35">
      <c r="A92" s="80" t="s">
        <v>43</v>
      </c>
      <c r="B92" s="80" t="s">
        <v>11</v>
      </c>
      <c r="C92" s="80" t="s">
        <v>12</v>
      </c>
      <c r="D92" s="80" t="s">
        <v>13</v>
      </c>
      <c r="E92" s="80" t="s">
        <v>14</v>
      </c>
    </row>
    <row r="93" spans="1:7" s="2" customFormat="1" x14ac:dyDescent="0.3">
      <c r="A93" s="71"/>
      <c r="B93" s="71"/>
      <c r="C93" s="71"/>
      <c r="D93" s="71"/>
      <c r="E93" s="71"/>
    </row>
    <row r="94" spans="1:7" s="2" customFormat="1" x14ac:dyDescent="0.3">
      <c r="A94" s="71" t="s">
        <v>61</v>
      </c>
      <c r="B94" s="72">
        <v>99415229047.820007</v>
      </c>
      <c r="C94" s="72">
        <v>98515646675.844055</v>
      </c>
      <c r="D94" s="72">
        <v>96340461686.119904</v>
      </c>
      <c r="E94" s="73">
        <f>B94</f>
        <v>99415229047.820007</v>
      </c>
      <c r="F94" s="81"/>
    </row>
    <row r="95" spans="1:7" s="2" customFormat="1" x14ac:dyDescent="0.3">
      <c r="A95" s="71" t="s">
        <v>56</v>
      </c>
      <c r="B95" s="72">
        <v>6812152865.8599997</v>
      </c>
      <c r="C95" s="72">
        <v>8314556326.8599997</v>
      </c>
      <c r="D95" s="72">
        <v>12231338493.129999</v>
      </c>
      <c r="E95" s="72">
        <f>SUM(B95:D95)</f>
        <v>27358047685.849998</v>
      </c>
      <c r="F95" s="81"/>
    </row>
    <row r="96" spans="1:7" s="2" customFormat="1" x14ac:dyDescent="0.3">
      <c r="A96" s="71" t="s">
        <v>57</v>
      </c>
      <c r="B96" s="72">
        <f>B94+B95</f>
        <v>106227381913.68001</v>
      </c>
      <c r="C96" s="72">
        <f>C94+C95</f>
        <v>106830203002.70406</v>
      </c>
      <c r="D96" s="72">
        <f>D94+D95</f>
        <v>108571800179.24991</v>
      </c>
      <c r="E96" s="72">
        <f>E94+E95</f>
        <v>126773276733.67001</v>
      </c>
      <c r="F96" s="81"/>
    </row>
    <row r="97" spans="1:6" s="2" customFormat="1" x14ac:dyDescent="0.3">
      <c r="A97" s="71" t="s">
        <v>58</v>
      </c>
      <c r="B97" s="72">
        <v>7678805162.3077717</v>
      </c>
      <c r="C97" s="72">
        <v>10419862329.254826</v>
      </c>
      <c r="D97" s="72">
        <v>7875419014.3656654</v>
      </c>
      <c r="E97" s="72">
        <f>SUM(B97:D97)</f>
        <v>25974086505.928265</v>
      </c>
      <c r="F97" s="81"/>
    </row>
    <row r="98" spans="1:6" s="2" customFormat="1" x14ac:dyDescent="0.3">
      <c r="A98" s="71" t="s">
        <v>59</v>
      </c>
      <c r="B98" s="82">
        <v>98548576751.372238</v>
      </c>
      <c r="C98" s="82">
        <v>96443270748.977417</v>
      </c>
      <c r="D98" s="82">
        <v>100799190227.74176</v>
      </c>
      <c r="E98" s="82">
        <f>+E96-E97</f>
        <v>100799190227.74174</v>
      </c>
      <c r="F98" s="81"/>
    </row>
    <row r="99" spans="1:6" s="2" customFormat="1" ht="14.5" thickBot="1" x14ac:dyDescent="0.35">
      <c r="A99" s="83"/>
      <c r="B99" s="84"/>
      <c r="C99" s="84"/>
      <c r="D99" s="84"/>
      <c r="E99" s="84"/>
      <c r="F99" s="36"/>
    </row>
    <row r="100" spans="1:6" s="2" customFormat="1" ht="14.5" thickTop="1" x14ac:dyDescent="0.3">
      <c r="A100" s="71"/>
      <c r="B100" s="76"/>
      <c r="C100" s="76"/>
      <c r="D100" s="76"/>
      <c r="E100" s="76"/>
      <c r="F100" s="85"/>
    </row>
    <row r="101" spans="1:6" x14ac:dyDescent="0.3">
      <c r="A101" s="99" t="s">
        <v>40</v>
      </c>
      <c r="B101" s="66"/>
      <c r="C101" s="66"/>
      <c r="D101" s="66"/>
      <c r="E101" s="66"/>
    </row>
    <row r="102" spans="1:6" x14ac:dyDescent="0.3">
      <c r="A102" s="75"/>
      <c r="B102" s="66"/>
      <c r="C102" s="66"/>
      <c r="D102" s="66"/>
      <c r="E102" s="66"/>
    </row>
  </sheetData>
  <mergeCells count="14">
    <mergeCell ref="A83:G83"/>
    <mergeCell ref="A84:E84"/>
    <mergeCell ref="B68:E68"/>
    <mergeCell ref="A2:G2"/>
    <mergeCell ref="A3:F3"/>
    <mergeCell ref="A33:G33"/>
    <mergeCell ref="A34:F34"/>
    <mergeCell ref="A60:G60"/>
    <mergeCell ref="A61:E61"/>
    <mergeCell ref="A17:A18"/>
    <mergeCell ref="A26:A27"/>
    <mergeCell ref="A30:F30"/>
    <mergeCell ref="B40:E40"/>
    <mergeCell ref="A57:F57"/>
  </mergeCells>
  <pageMargins left="0.39370078740157483" right="0.31496062992125984" top="0.74803149606299213" bottom="0.74803149606299213" header="0.51181102362204722" footer="0.31496062992125984"/>
  <pageSetup scale="97" fitToHeight="0" orientation="landscape" r:id="rId1"/>
  <headerFooter alignWithMargins="0">
    <oddHeader>&amp;C&amp;UANEXO Nº 1</oddHeader>
    <oddFooter>&amp;RAnexo Nº 1, página &amp;P de  &amp;N</oddFooter>
  </headerFooter>
  <rowBreaks count="3" manualBreakCount="3">
    <brk id="32" max="5" man="1"/>
    <brk id="59" max="5" man="1"/>
    <brk id="82" max="5" man="1"/>
  </rowBreaks>
  <ignoredErrors>
    <ignoredError sqref="E96 E75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BFV 1 T _2020</vt:lpstr>
      <vt:lpstr>'BFV 1 T _2020'!Área_de_impresión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Bolaños Rojas Walter</dc:creator>
  <cp:lastModifiedBy>Bolaños Rojas Walter</cp:lastModifiedBy>
  <cp:lastPrinted>2020-04-28T20:07:36Z</cp:lastPrinted>
  <dcterms:created xsi:type="dcterms:W3CDTF">2016-05-16T15:38:54Z</dcterms:created>
  <dcterms:modified xsi:type="dcterms:W3CDTF">2021-01-27T21:39:02Z</dcterms:modified>
</cp:coreProperties>
</file>