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_inst_Unidad\Gerencia General\ARCHIVO\2022\Consecutivo\GG-OF-0527-2022 Greivin Hernández G FODESAF  Informe Cumplimiento 1er Trimestre 2022\"/>
    </mc:Choice>
  </mc:AlternateContent>
  <xr:revisionPtr revIDLastSave="0" documentId="8_{0170D433-F20E-4C32-955E-E812AC021211}" xr6:coauthVersionLast="47" xr6:coauthVersionMax="47" xr10:uidLastSave="{00000000-0000-0000-0000-000000000000}"/>
  <bookViews>
    <workbookView xWindow="-110" yWindow="-110" windowWidth="19420" windowHeight="10420" xr2:uid="{91C90ABB-F4ED-494B-A876-CDDBB69252E8}"/>
  </bookViews>
  <sheets>
    <sheet name="BFV 1 T _2022" sheetId="1" r:id="rId1"/>
  </sheets>
  <externalReferences>
    <externalReference r:id="rId2"/>
    <externalReference r:id="rId3"/>
    <externalReference r:id="rId4"/>
    <externalReference r:id="rId5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2">'[1]Sit. Familiar'!$D$5</definedName>
    <definedName name="_ced3">'[1]Sit. Familiar'!$D$6</definedName>
    <definedName name="_ced4">'[1]Sit. Familiar'!$D$7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Print_Area" localSheetId="0">'BFV 1 T _2022'!$A$2:$F$100</definedName>
    <definedName name="Disponibilidad_ARTICULO_59." localSheetId="0">#REF!</definedName>
    <definedName name="nombre_1" localSheetId="0">'[2]INFORMACION DE INGRESOS Y FIS'!$B$6</definedName>
    <definedName name="nombre_10" localSheetId="0">'[3]INFORMACION DE INGRESOS Y FIS'!$B$13</definedName>
    <definedName name="nombre_11" localSheetId="0">'[3]INFORMACION DE INGRESOS Y FIS'!$B$14</definedName>
    <definedName name="nombre_12" localSheetId="0">'[3]INFORMACION DE INGRESOS Y FIS'!$B$15</definedName>
    <definedName name="nombre_13" localSheetId="0">'[3]INFORMACION DE INGRESOS Y FIS'!$B$16</definedName>
    <definedName name="nombre_14" localSheetId="0">'[3]INFORMACION DE INGRESOS Y FIS'!$B$17</definedName>
    <definedName name="nombre_2" localSheetId="0">'[2]INFORMACION DE INGRESOS Y FIS'!$B$7</definedName>
    <definedName name="nombre_3" localSheetId="0">'[2]INFORMACION DE INGRESOS Y FIS'!$B$8</definedName>
    <definedName name="nombre_4" localSheetId="0">'[2]INFORMACION DE INGRESOS Y FIS'!$B$9</definedName>
    <definedName name="nombre_5" localSheetId="0">'[3]INFORMACION DE INGRESOS Y FIS'!$B$8</definedName>
    <definedName name="nombre_6" localSheetId="0">'[3]INFORMACION DE INGRESOS Y FIS'!$B$9</definedName>
    <definedName name="nombre_7" localSheetId="0">'[3]INFORMACION DE INGRESOS Y FIS'!$B$10</definedName>
    <definedName name="nombre_8" localSheetId="0">'[3]INFORMACION DE INGRESOS Y FIS'!$B$11</definedName>
    <definedName name="nombre_9" localSheetId="0">'[3]INFORMACION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2">'[1]Sit. Familiar'!$C$5</definedName>
    <definedName name="nombre3">'[1]Sit. Familiar'!$C$6</definedName>
    <definedName name="nombre4">'[1]Sit. Familiar'!$C$7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TRT" localSheetId="0">'[4]INFORMACION DE INGRESOS Y FIS'!$B$11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4" i="1" l="1"/>
  <c r="E93" i="1"/>
  <c r="E76" i="1"/>
  <c r="E53" i="1"/>
  <c r="F22" i="1"/>
  <c r="E52" i="1"/>
  <c r="F24" i="1"/>
  <c r="F20" i="1"/>
  <c r="F17" i="1"/>
  <c r="F12" i="1"/>
  <c r="F14" i="1"/>
  <c r="F15" i="1"/>
  <c r="F18" i="1"/>
  <c r="E46" i="1"/>
  <c r="E50" i="1" l="1"/>
  <c r="F21" i="1"/>
  <c r="F25" i="1"/>
  <c r="F27" i="1"/>
  <c r="F11" i="1"/>
  <c r="F26" i="1"/>
  <c r="E45" i="1"/>
  <c r="E51" i="1"/>
  <c r="E43" i="1"/>
  <c r="F23" i="1"/>
  <c r="E44" i="1"/>
  <c r="E95" i="1"/>
  <c r="F13" i="1"/>
  <c r="F16" i="1"/>
  <c r="E75" i="1" l="1"/>
  <c r="C77" i="1"/>
  <c r="D77" i="1" l="1"/>
  <c r="E73" i="1"/>
  <c r="C55" i="1"/>
  <c r="C48" i="1"/>
  <c r="E72" i="1" l="1"/>
  <c r="E70" i="1"/>
  <c r="B77" i="1"/>
  <c r="E74" i="1"/>
  <c r="D55" i="1"/>
  <c r="D48" i="1"/>
  <c r="E71" i="1"/>
  <c r="E47" i="1" l="1"/>
  <c r="E48" i="1" s="1"/>
  <c r="B48" i="1"/>
  <c r="E96" i="1"/>
  <c r="E97" i="1" s="1"/>
  <c r="E77" i="1"/>
  <c r="E54" i="1" l="1"/>
  <c r="E55" i="1" s="1"/>
  <c r="B55" i="1"/>
</calcChain>
</file>

<file path=xl/sharedStrings.xml><?xml version="1.0" encoding="utf-8"?>
<sst xmlns="http://schemas.openxmlformats.org/spreadsheetml/2006/main" count="126" uniqueCount="63">
  <si>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</si>
  <si>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</si>
  <si>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</si>
  <si>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</si>
  <si>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 xml:space="preserve">Institución: </t>
  </si>
  <si>
    <t>BANCO HIPOTECARIO DE LA VIVIENDA</t>
  </si>
  <si>
    <t xml:space="preserve">Trimestre: </t>
  </si>
  <si>
    <t>Primero</t>
  </si>
  <si>
    <t xml:space="preserve">Año: </t>
  </si>
  <si>
    <t>Producto</t>
  </si>
  <si>
    <t>Unidad</t>
  </si>
  <si>
    <t>Enero</t>
  </si>
  <si>
    <t>Febrero</t>
  </si>
  <si>
    <t>Marzo</t>
  </si>
  <si>
    <t>I Trimestre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</si>
  <si>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</si>
  <si>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</si>
  <si>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</si>
  <si>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</si>
  <si>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</si>
  <si>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</si>
  <si>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</si>
  <si>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</si>
  <si>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</si>
  <si>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</si>
  <si>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</si>
  <si>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</si>
  <si>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n.d.= no disponible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</si>
  <si>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</si>
  <si>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</si>
  <si>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</si>
  <si>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</si>
  <si>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</si>
  <si>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</si>
  <si>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</si>
  <si>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</si>
  <si>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</si>
  <si>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</si>
  <si>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</si>
  <si>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</si>
  <si>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</si>
  <si>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</si>
  <si>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</si>
  <si>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</si>
  <si>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</si>
  <si>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</si>
  <si>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</si>
  <si>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</si>
  <si>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</si>
  <si>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Bienes duraderos</t>
  </si>
  <si>
    <t>6. Transferencias Corrientes a Instituciones Financieras (Costo Operativo)</t>
  </si>
  <si>
    <t>7. Transferencias de Capital 1/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</si>
  <si>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</si>
  <si>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</si>
  <si>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</si>
  <si>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 xml:space="preserve">Unidad Ejecutora: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</si>
  <si>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</si>
  <si>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</si>
  <si>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</si>
  <si>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</si>
  <si>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Saldo en caja inicial se registra como Superávit Específico y corresponde a recursos comprometidos en el 2021 por ser desembolsados en el 2022.</t>
  </si>
  <si>
    <r>
      <t>Dirección Área Técnica.</t>
    </r>
    <r>
      <rPr>
        <sz val="8.5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Departamento de Evaluación y Seguimiento</t>
    </r>
  </si>
  <si>
    <t xml:space="preserve">1. Saldo en caja inicial  (5 t-1)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</si>
</sst>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8.5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5" fillId="2" borderId="10" xfId="0" applyFont="1" applyFill="1" applyBorder="1"/>
    <xf numFmtId="3" fontId="6" fillId="2" borderId="0" xfId="0" applyNumberFormat="1" applyFont="1" applyFill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left"/>
    </xf>
    <xf numFmtId="0" fontId="5" fillId="3" borderId="10" xfId="0" applyFont="1" applyFill="1" applyBorder="1"/>
    <xf numFmtId="3" fontId="6" fillId="3" borderId="0" xfId="0" applyNumberFormat="1" applyFont="1" applyFill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 wrapText="1"/>
    </xf>
    <xf numFmtId="3" fontId="6" fillId="0" borderId="0" xfId="0" applyNumberFormat="1" applyFont="1"/>
    <xf numFmtId="3" fontId="2" fillId="0" borderId="12" xfId="0" applyNumberFormat="1" applyFont="1" applyBorder="1"/>
    <xf numFmtId="0" fontId="2" fillId="3" borderId="10" xfId="0" applyFont="1" applyFill="1" applyBorder="1"/>
    <xf numFmtId="0" fontId="2" fillId="2" borderId="10" xfId="0" applyFont="1" applyFill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3" fontId="2" fillId="0" borderId="0" xfId="0" applyNumberFormat="1" applyFont="1"/>
    <xf numFmtId="0" fontId="7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3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8" fillId="0" borderId="23" xfId="0" applyFont="1" applyBorder="1"/>
    <xf numFmtId="0" fontId="8" fillId="0" borderId="0" xfId="0" applyFont="1"/>
    <xf numFmtId="0" fontId="8" fillId="0" borderId="24" xfId="0" applyFont="1" applyBorder="1"/>
    <xf numFmtId="4" fontId="8" fillId="0" borderId="23" xfId="0" applyNumberFormat="1" applyFont="1" applyBorder="1"/>
    <xf numFmtId="4" fontId="6" fillId="0" borderId="23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8" fillId="0" borderId="24" xfId="0" applyNumberFormat="1" applyFont="1" applyBorder="1" applyAlignment="1">
      <alignment vertical="center"/>
    </xf>
    <xf numFmtId="4" fontId="8" fillId="0" borderId="23" xfId="0" applyNumberFormat="1" applyFont="1" applyBorder="1" applyAlignment="1">
      <alignment wrapText="1"/>
    </xf>
    <xf numFmtId="4" fontId="6" fillId="0" borderId="23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8" fillId="0" borderId="25" xfId="0" applyNumberFormat="1" applyFont="1" applyBorder="1"/>
    <xf numFmtId="4" fontId="6" fillId="0" borderId="25" xfId="0" applyNumberFormat="1" applyFont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4" fontId="8" fillId="0" borderId="27" xfId="0" applyNumberFormat="1" applyFont="1" applyBorder="1" applyAlignment="1">
      <alignment vertical="center"/>
    </xf>
    <xf numFmtId="164" fontId="6" fillId="0" borderId="28" xfId="1" applyFont="1" applyFill="1" applyBorder="1" applyAlignment="1">
      <alignment vertical="center"/>
    </xf>
    <xf numFmtId="164" fontId="6" fillId="0" borderId="29" xfId="1" applyFont="1" applyFill="1" applyBorder="1" applyAlignment="1">
      <alignment vertical="center"/>
    </xf>
    <xf numFmtId="164" fontId="6" fillId="0" borderId="30" xfId="1" applyFont="1" applyFill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3" fillId="0" borderId="0" xfId="0" applyNumberFormat="1" applyFont="1"/>
    <xf numFmtId="0" fontId="7" fillId="0" borderId="0" xfId="0" applyFont="1" applyAlignment="1">
      <alignment horizontal="left"/>
    </xf>
    <xf numFmtId="164" fontId="2" fillId="0" borderId="0" xfId="1" applyFont="1"/>
    <xf numFmtId="0" fontId="2" fillId="0" borderId="15" xfId="0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wrapText="1"/>
    </xf>
    <xf numFmtId="4" fontId="2" fillId="0" borderId="31" xfId="0" applyNumberFormat="1" applyFont="1" applyBorder="1"/>
    <xf numFmtId="4" fontId="6" fillId="0" borderId="31" xfId="0" applyNumberFormat="1" applyFont="1" applyFill="1" applyBorder="1" applyAlignment="1">
      <alignment vertical="center"/>
    </xf>
    <xf numFmtId="4" fontId="8" fillId="0" borderId="31" xfId="0" applyNumberFormat="1" applyFont="1" applyFill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7" fillId="0" borderId="0" xfId="0" applyNumberFormat="1" applyFont="1"/>
    <xf numFmtId="164" fontId="8" fillId="0" borderId="0" xfId="1" applyFont="1" applyFill="1"/>
    <xf numFmtId="0" fontId="8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26" xfId="0" applyFont="1" applyBorder="1" applyAlignment="1">
      <alignment horizontal="center"/>
    </xf>
    <xf numFmtId="4" fontId="6" fillId="0" borderId="15" xfId="0" applyNumberFormat="1" applyFont="1" applyBorder="1" applyAlignment="1">
      <alignment vertical="center"/>
    </xf>
    <xf numFmtId="0" fontId="8" fillId="0" borderId="31" xfId="0" applyFont="1" applyBorder="1"/>
    <xf numFmtId="4" fontId="8" fillId="0" borderId="31" xfId="0" applyNumberFormat="1" applyFont="1" applyBorder="1"/>
    <xf numFmtId="0" fontId="10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3">
    <cellStyle name="Millares 4" xfId="1" xr:uid="{420D1BC4-668C-4941-84AC-681617B74B87}"/>
    <cellStyle name="Normal" xfId="0" builtinId="0"/>
    <cellStyle name="Porcentaje 3" xfId="2" xr:uid="{A92461F3-9B10-4DAD-925A-A2CBA3067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FB26-033F-4154-88A8-45ED4B19A91C}">
  <sheetPr>
    <pageSetUpPr fitToPage="1"/>
  </sheetPr>
  <dimension ref="A2:F102"/>
  <sheetViews>
    <sheetView showGridLines="0" tabSelected="1" zoomScale="98" zoomScaleNormal="98" workbookViewId="0">
      <selection activeCell="A82" sqref="A82:F82"/>
    </sheetView>
  </sheetViews>
  <sheetFormatPr baseColWidth="10" defaultColWidth="11.453125" defaultRowHeight="14" x14ac:dyDescent="0.3"/>
  <cols>
    <col min="1" max="1" width="49.54296875" style="1" customWidth="1"/>
    <col min="2" max="2" width="17.36328125" style="1" customWidth="1"/>
    <col min="3" max="3" width="17.453125" style="1" customWidth="1"/>
    <col min="4" max="4" width="17.36328125" style="1" customWidth="1"/>
    <col min="5" max="5" width="20.90625" style="1" customWidth="1"/>
    <col min="6" max="6" width="16" style="1" customWidth="1"/>
    <col min="7" max="16384" width="11.453125" style="1"/>
  </cols>
  <sheetData>
    <row r="2" spans="1:6" ht="15.5" x14ac:dyDescent="0.35">
      <c r="A2" s="85" t="s">
        <v>0</v>
      </c>
      <c r="B2" s="85"/>
      <c r="C2" s="85"/>
      <c r="D2" s="85"/>
      <c r="E2" s="85"/>
      <c r="F2" s="85"/>
    </row>
    <row r="3" spans="1:6" x14ac:dyDescent="0.3">
      <c r="A3" s="1" t="s">
        <v>1</v>
      </c>
    </row>
    <row r="4" spans="1:6" x14ac:dyDescent="0.3">
      <c r="A4" s="2" t="s">
        <v>2</v>
      </c>
      <c r="B4" s="1" t="s">
        <v>3</v>
      </c>
    </row>
    <row r="5" spans="1:6" x14ac:dyDescent="0.3">
      <c r="A5" s="2" t="s">
        <v>4</v>
      </c>
      <c r="B5" s="1" t="s">
        <v>5</v>
      </c>
    </row>
    <row r="6" spans="1:6" x14ac:dyDescent="0.3">
      <c r="A6" s="2" t="s">
        <v>6</v>
      </c>
      <c r="B6" s="3" t="s">
        <v>7</v>
      </c>
    </row>
    <row r="7" spans="1:6" x14ac:dyDescent="0.3">
      <c r="A7" s="2" t="s">
        <v>8</v>
      </c>
      <c r="B7" s="4">
        <v>2022</v>
      </c>
    </row>
    <row r="8" spans="1:6" x14ac:dyDescent="0.3">
      <c r="A8" s="5" t="s">
        <v>9</v>
      </c>
      <c r="B8" s="6" t="s">
        <v>10</v>
      </c>
      <c r="C8" s="7" t="s">
        <v>11</v>
      </c>
      <c r="D8" s="8" t="s">
        <v>12</v>
      </c>
      <c r="E8" s="8" t="s">
        <v>13</v>
      </c>
      <c r="F8" s="9" t="s">
        <v>14</v>
      </c>
    </row>
    <row r="9" spans="1:6" x14ac:dyDescent="0.3">
      <c r="A9" s="10"/>
      <c r="B9" s="11"/>
      <c r="C9" s="12"/>
      <c r="D9" s="12"/>
      <c r="E9" s="12"/>
      <c r="F9" s="13"/>
    </row>
    <row r="10" spans="1:6" ht="15.5" x14ac:dyDescent="0.35">
      <c r="A10" s="14" t="s">
        <v>15</v>
      </c>
      <c r="B10" s="15"/>
      <c r="C10" s="16"/>
      <c r="D10" s="16"/>
      <c r="E10" s="16"/>
      <c r="F10" s="17"/>
    </row>
    <row r="11" spans="1:6" x14ac:dyDescent="0.3">
      <c r="A11" s="18" t="s">
        <v>16</v>
      </c>
      <c r="B11" s="86" t="s">
        <v>17</v>
      </c>
      <c r="C11" s="19">
        <v>442</v>
      </c>
      <c r="D11" s="19">
        <v>625</v>
      </c>
      <c r="E11" s="19">
        <v>523</v>
      </c>
      <c r="F11" s="20">
        <f t="shared" ref="F11:F18" si="0">SUM(C11:E11)</f>
        <v>1590</v>
      </c>
    </row>
    <row r="12" spans="1:6" x14ac:dyDescent="0.3">
      <c r="A12" s="21"/>
      <c r="B12" s="86" t="s">
        <v>18</v>
      </c>
      <c r="C12" s="19">
        <v>1159</v>
      </c>
      <c r="D12" s="19">
        <v>1804</v>
      </c>
      <c r="E12" s="19">
        <v>1334</v>
      </c>
      <c r="F12" s="20">
        <f t="shared" si="0"/>
        <v>4297</v>
      </c>
    </row>
    <row r="13" spans="1:6" x14ac:dyDescent="0.3">
      <c r="A13" s="22" t="s">
        <v>19</v>
      </c>
      <c r="B13" s="87" t="s">
        <v>17</v>
      </c>
      <c r="C13" s="23">
        <v>155</v>
      </c>
      <c r="D13" s="23">
        <v>126</v>
      </c>
      <c r="E13" s="23">
        <v>156</v>
      </c>
      <c r="F13" s="24">
        <f t="shared" si="0"/>
        <v>437</v>
      </c>
    </row>
    <row r="14" spans="1:6" x14ac:dyDescent="0.3">
      <c r="A14" s="25"/>
      <c r="B14" s="87" t="s">
        <v>18</v>
      </c>
      <c r="C14" s="23">
        <v>458</v>
      </c>
      <c r="D14" s="23">
        <v>362</v>
      </c>
      <c r="E14" s="23">
        <v>433</v>
      </c>
      <c r="F14" s="24">
        <f t="shared" si="0"/>
        <v>1253</v>
      </c>
    </row>
    <row r="15" spans="1:6" x14ac:dyDescent="0.3">
      <c r="A15" s="18" t="s">
        <v>20</v>
      </c>
      <c r="B15" s="86" t="s">
        <v>17</v>
      </c>
      <c r="C15" s="19">
        <v>32</v>
      </c>
      <c r="D15" s="19">
        <v>23</v>
      </c>
      <c r="E15" s="19">
        <v>79</v>
      </c>
      <c r="F15" s="20">
        <f t="shared" si="0"/>
        <v>134</v>
      </c>
    </row>
    <row r="16" spans="1:6" x14ac:dyDescent="0.3">
      <c r="A16" s="21"/>
      <c r="B16" s="86" t="s">
        <v>18</v>
      </c>
      <c r="C16" s="19">
        <v>94</v>
      </c>
      <c r="D16" s="19">
        <v>77</v>
      </c>
      <c r="E16" s="19">
        <v>232</v>
      </c>
      <c r="F16" s="20">
        <f t="shared" si="0"/>
        <v>403</v>
      </c>
    </row>
    <row r="17" spans="1:6" ht="15" customHeight="1" x14ac:dyDescent="0.3">
      <c r="A17" s="26" t="s">
        <v>21</v>
      </c>
      <c r="B17" s="87" t="s">
        <v>17</v>
      </c>
      <c r="C17" s="23">
        <v>67</v>
      </c>
      <c r="D17" s="23">
        <v>66</v>
      </c>
      <c r="E17" s="23">
        <v>61</v>
      </c>
      <c r="F17" s="24">
        <f t="shared" si="0"/>
        <v>194</v>
      </c>
    </row>
    <row r="18" spans="1:6" x14ac:dyDescent="0.3">
      <c r="A18" s="26"/>
      <c r="B18" s="87" t="s">
        <v>18</v>
      </c>
      <c r="C18" s="23">
        <v>192</v>
      </c>
      <c r="D18" s="23">
        <v>176</v>
      </c>
      <c r="E18" s="23">
        <v>156</v>
      </c>
      <c r="F18" s="24">
        <f t="shared" si="0"/>
        <v>524</v>
      </c>
    </row>
    <row r="19" spans="1:6" ht="15.5" x14ac:dyDescent="0.35">
      <c r="A19" s="14" t="s">
        <v>22</v>
      </c>
      <c r="B19" s="88"/>
      <c r="C19" s="27"/>
      <c r="D19" s="27"/>
      <c r="E19" s="27"/>
      <c r="F19" s="28"/>
    </row>
    <row r="20" spans="1:6" x14ac:dyDescent="0.3">
      <c r="A20" s="18" t="s">
        <v>23</v>
      </c>
      <c r="B20" s="86" t="s">
        <v>17</v>
      </c>
      <c r="C20" s="19">
        <v>548</v>
      </c>
      <c r="D20" s="19">
        <v>459</v>
      </c>
      <c r="E20" s="19">
        <v>712</v>
      </c>
      <c r="F20" s="20">
        <f t="shared" ref="F20:F27" si="1">SUM(C20:E20)</f>
        <v>1719</v>
      </c>
    </row>
    <row r="21" spans="1:6" x14ac:dyDescent="0.3">
      <c r="A21" s="21"/>
      <c r="B21" s="86" t="s">
        <v>18</v>
      </c>
      <c r="C21" s="19">
        <v>1435</v>
      </c>
      <c r="D21" s="19">
        <v>1227</v>
      </c>
      <c r="E21" s="19">
        <v>1940</v>
      </c>
      <c r="F21" s="20">
        <f t="shared" si="1"/>
        <v>4602</v>
      </c>
    </row>
    <row r="22" spans="1:6" x14ac:dyDescent="0.3">
      <c r="A22" s="22" t="s">
        <v>24</v>
      </c>
      <c r="B22" s="87" t="s">
        <v>17</v>
      </c>
      <c r="C22" s="23">
        <v>164</v>
      </c>
      <c r="D22" s="23">
        <v>443</v>
      </c>
      <c r="E22" s="23">
        <v>258</v>
      </c>
      <c r="F22" s="24">
        <f t="shared" si="1"/>
        <v>865</v>
      </c>
    </row>
    <row r="23" spans="1:6" x14ac:dyDescent="0.3">
      <c r="A23" s="29"/>
      <c r="B23" s="87" t="s">
        <v>18</v>
      </c>
      <c r="C23" s="23">
        <v>459</v>
      </c>
      <c r="D23" s="23">
        <v>1439</v>
      </c>
      <c r="E23" s="23">
        <v>761</v>
      </c>
      <c r="F23" s="24">
        <f t="shared" si="1"/>
        <v>2659</v>
      </c>
    </row>
    <row r="24" spans="1:6" x14ac:dyDescent="0.3">
      <c r="A24" s="18" t="s">
        <v>25</v>
      </c>
      <c r="B24" s="86" t="s">
        <v>17</v>
      </c>
      <c r="C24" s="19">
        <v>62</v>
      </c>
      <c r="D24" s="19">
        <v>65</v>
      </c>
      <c r="E24" s="19">
        <v>60</v>
      </c>
      <c r="F24" s="20">
        <f t="shared" si="1"/>
        <v>187</v>
      </c>
    </row>
    <row r="25" spans="1:6" x14ac:dyDescent="0.3">
      <c r="A25" s="30"/>
      <c r="B25" s="86" t="s">
        <v>18</v>
      </c>
      <c r="C25" s="19">
        <v>179</v>
      </c>
      <c r="D25" s="19">
        <v>214</v>
      </c>
      <c r="E25" s="19">
        <v>193</v>
      </c>
      <c r="F25" s="20">
        <f t="shared" si="1"/>
        <v>586</v>
      </c>
    </row>
    <row r="26" spans="1:6" ht="15" customHeight="1" x14ac:dyDescent="0.3">
      <c r="A26" s="26" t="s">
        <v>26</v>
      </c>
      <c r="B26" s="87" t="s">
        <v>17</v>
      </c>
      <c r="C26" s="23">
        <v>57</v>
      </c>
      <c r="D26" s="23">
        <v>34</v>
      </c>
      <c r="E26" s="23">
        <v>114</v>
      </c>
      <c r="F26" s="24">
        <f t="shared" si="1"/>
        <v>205</v>
      </c>
    </row>
    <row r="27" spans="1:6" x14ac:dyDescent="0.3">
      <c r="A27" s="26"/>
      <c r="B27" s="87" t="s">
        <v>18</v>
      </c>
      <c r="C27" s="23">
        <v>149</v>
      </c>
      <c r="D27" s="23">
        <v>91</v>
      </c>
      <c r="E27" s="23">
        <v>329</v>
      </c>
      <c r="F27" s="24">
        <f t="shared" si="1"/>
        <v>569</v>
      </c>
    </row>
    <row r="28" spans="1:6" x14ac:dyDescent="0.3">
      <c r="A28" s="31"/>
      <c r="B28" s="89"/>
      <c r="C28" s="32"/>
      <c r="D28" s="32"/>
      <c r="E28" s="32"/>
      <c r="F28" s="33"/>
    </row>
    <row r="29" spans="1:6" x14ac:dyDescent="0.3">
      <c r="A29" s="1" t="s">
        <v>27</v>
      </c>
      <c r="C29" s="34"/>
      <c r="F29" s="34"/>
    </row>
    <row r="30" spans="1:6" x14ac:dyDescent="0.3">
      <c r="A30" s="35" t="s">
        <v>28</v>
      </c>
      <c r="B30" s="35"/>
      <c r="C30" s="35"/>
      <c r="D30" s="35"/>
      <c r="E30" s="35"/>
      <c r="F30" s="35"/>
    </row>
    <row r="31" spans="1:6" x14ac:dyDescent="0.3">
      <c r="A31" s="36"/>
      <c r="C31" s="37"/>
      <c r="D31" s="37"/>
    </row>
    <row r="32" spans="1:6" x14ac:dyDescent="0.3">
      <c r="C32" s="34"/>
      <c r="D32" s="34"/>
    </row>
    <row r="33" spans="1:6" ht="15.5" x14ac:dyDescent="0.35">
      <c r="A33" s="85" t="s">
        <v>29</v>
      </c>
      <c r="B33" s="85"/>
      <c r="C33" s="85"/>
      <c r="D33" s="85"/>
      <c r="E33" s="85"/>
      <c r="F33" s="85"/>
    </row>
    <row r="34" spans="1:6" x14ac:dyDescent="0.3">
      <c r="A34" s="38" t="s">
        <v>30</v>
      </c>
    </row>
    <row r="35" spans="1:6" x14ac:dyDescent="0.3">
      <c r="A35" s="39" t="s">
        <v>2</v>
      </c>
      <c r="B35" s="38" t="s">
        <v>3</v>
      </c>
    </row>
    <row r="36" spans="1:6" x14ac:dyDescent="0.3">
      <c r="A36" s="39" t="s">
        <v>4</v>
      </c>
      <c r="B36" s="38" t="s">
        <v>5</v>
      </c>
      <c r="C36" s="3"/>
      <c r="D36" s="3"/>
    </row>
    <row r="37" spans="1:6" x14ac:dyDescent="0.3">
      <c r="A37" s="39" t="s">
        <v>6</v>
      </c>
      <c r="B37" s="3" t="s">
        <v>7</v>
      </c>
      <c r="C37" s="3"/>
      <c r="D37" s="3"/>
    </row>
    <row r="38" spans="1:6" x14ac:dyDescent="0.3">
      <c r="A38" s="39" t="s">
        <v>8</v>
      </c>
      <c r="B38" s="4">
        <v>2022</v>
      </c>
      <c r="C38" s="3"/>
      <c r="D38" s="3"/>
      <c r="E38" s="3"/>
    </row>
    <row r="39" spans="1:6" x14ac:dyDescent="0.3">
      <c r="A39" s="39" t="s">
        <v>31</v>
      </c>
      <c r="B39" s="3" t="s">
        <v>32</v>
      </c>
      <c r="C39" s="3"/>
      <c r="D39" s="3"/>
      <c r="E39" s="3"/>
    </row>
    <row r="40" spans="1:6" ht="14.5" thickBot="1" x14ac:dyDescent="0.35">
      <c r="B40" s="40"/>
      <c r="C40" s="40"/>
      <c r="D40" s="40"/>
      <c r="E40" s="40"/>
    </row>
    <row r="41" spans="1:6" ht="14.5" thickBot="1" x14ac:dyDescent="0.35">
      <c r="A41" s="41" t="s">
        <v>9</v>
      </c>
      <c r="B41" s="42" t="s">
        <v>11</v>
      </c>
      <c r="C41" s="43" t="s">
        <v>12</v>
      </c>
      <c r="D41" s="43" t="s">
        <v>13</v>
      </c>
      <c r="E41" s="44" t="s">
        <v>14</v>
      </c>
    </row>
    <row r="42" spans="1:6" ht="15.5" x14ac:dyDescent="0.35">
      <c r="A42" s="45" t="s">
        <v>15</v>
      </c>
      <c r="B42" s="46"/>
      <c r="C42" s="47"/>
      <c r="D42" s="47"/>
      <c r="E42" s="48"/>
    </row>
    <row r="43" spans="1:6" x14ac:dyDescent="0.3">
      <c r="A43" s="49" t="s">
        <v>33</v>
      </c>
      <c r="B43" s="50">
        <v>3573078658.4400001</v>
      </c>
      <c r="C43" s="51">
        <v>6697589355.54</v>
      </c>
      <c r="D43" s="51">
        <v>4680571820.3800001</v>
      </c>
      <c r="E43" s="52">
        <f>SUM(B43:D43)</f>
        <v>14951239834.360001</v>
      </c>
    </row>
    <row r="44" spans="1:6" x14ac:dyDescent="0.3">
      <c r="A44" s="49" t="s">
        <v>34</v>
      </c>
      <c r="B44" s="50">
        <v>1732388917.0799999</v>
      </c>
      <c r="C44" s="51">
        <v>1374638505.45</v>
      </c>
      <c r="D44" s="51">
        <v>1704324991.1800001</v>
      </c>
      <c r="E44" s="52">
        <f>SUM(B44:D44)</f>
        <v>4811352413.71</v>
      </c>
    </row>
    <row r="45" spans="1:6" x14ac:dyDescent="0.3">
      <c r="A45" s="49" t="s">
        <v>35</v>
      </c>
      <c r="B45" s="50">
        <v>319502432.50999999</v>
      </c>
      <c r="C45" s="51">
        <v>274680975.41000003</v>
      </c>
      <c r="D45" s="51">
        <v>1388055621.8699999</v>
      </c>
      <c r="E45" s="52">
        <f>SUM(B45:D45)</f>
        <v>1982239029.79</v>
      </c>
    </row>
    <row r="46" spans="1:6" ht="28" x14ac:dyDescent="0.3">
      <c r="A46" s="53" t="s">
        <v>36</v>
      </c>
      <c r="B46" s="50">
        <v>488322000</v>
      </c>
      <c r="C46" s="51">
        <v>481662000</v>
      </c>
      <c r="D46" s="51">
        <v>451760000</v>
      </c>
      <c r="E46" s="52">
        <f>SUM(B46:D46)</f>
        <v>1421744000</v>
      </c>
    </row>
    <row r="47" spans="1:6" x14ac:dyDescent="0.3">
      <c r="A47" s="49" t="s">
        <v>37</v>
      </c>
      <c r="B47" s="54">
        <v>322306982.14310181</v>
      </c>
      <c r="C47" s="55">
        <v>248578103.95086303</v>
      </c>
      <c r="D47" s="55">
        <v>503273418.18052328</v>
      </c>
      <c r="E47" s="52">
        <f>SUM(B47:D47)</f>
        <v>1074158504.274488</v>
      </c>
    </row>
    <row r="48" spans="1:6" ht="14.5" thickBot="1" x14ac:dyDescent="0.35">
      <c r="A48" s="56" t="s">
        <v>38</v>
      </c>
      <c r="B48" s="57">
        <f>SUM(B43:B47)</f>
        <v>6435598990.1731024</v>
      </c>
      <c r="C48" s="58">
        <f>SUM(C43:C47)</f>
        <v>9077148940.3508625</v>
      </c>
      <c r="D48" s="58">
        <f>SUM(D43:D47)</f>
        <v>8727985851.6105232</v>
      </c>
      <c r="E48" s="59">
        <f>SUM(E43:E47)</f>
        <v>24240733782.134487</v>
      </c>
    </row>
    <row r="49" spans="1:6" ht="15.5" x14ac:dyDescent="0.35">
      <c r="A49" s="45" t="s">
        <v>22</v>
      </c>
      <c r="B49" s="60"/>
      <c r="C49" s="61"/>
      <c r="D49" s="62"/>
      <c r="E49" s="52"/>
    </row>
    <row r="50" spans="1:6" x14ac:dyDescent="0.3">
      <c r="A50" s="49" t="s">
        <v>33</v>
      </c>
      <c r="B50" s="50">
        <v>4533257520.2299995</v>
      </c>
      <c r="C50" s="51">
        <v>4452540879.0316801</v>
      </c>
      <c r="D50" s="51">
        <v>5737128237.5299997</v>
      </c>
      <c r="E50" s="52">
        <f>SUM(B50:D50)</f>
        <v>14722926636.791679</v>
      </c>
    </row>
    <row r="51" spans="1:6" x14ac:dyDescent="0.3">
      <c r="A51" s="49" t="s">
        <v>34</v>
      </c>
      <c r="B51" s="50">
        <v>1454835769.78</v>
      </c>
      <c r="C51" s="51">
        <v>7820154301.7416401</v>
      </c>
      <c r="D51" s="51">
        <v>3789199005.9499998</v>
      </c>
      <c r="E51" s="52">
        <f>SUM(B51:D51)</f>
        <v>13064189077.471642</v>
      </c>
    </row>
    <row r="52" spans="1:6" x14ac:dyDescent="0.3">
      <c r="A52" s="49" t="s">
        <v>35</v>
      </c>
      <c r="B52" s="50">
        <v>1096124129.21</v>
      </c>
      <c r="C52" s="51">
        <v>1331841780.98</v>
      </c>
      <c r="D52" s="51">
        <v>520312738.91000003</v>
      </c>
      <c r="E52" s="52">
        <f>SUM(B52:D52)</f>
        <v>2948278649.0999999</v>
      </c>
    </row>
    <row r="53" spans="1:6" ht="28" x14ac:dyDescent="0.3">
      <c r="A53" s="53" t="s">
        <v>36</v>
      </c>
      <c r="B53" s="50">
        <v>412052000</v>
      </c>
      <c r="C53" s="51">
        <v>242750000</v>
      </c>
      <c r="D53" s="51">
        <v>819346000</v>
      </c>
      <c r="E53" s="52">
        <f>SUM(B53:D53)</f>
        <v>1474148000</v>
      </c>
    </row>
    <row r="54" spans="1:6" x14ac:dyDescent="0.3">
      <c r="A54" s="49" t="s">
        <v>39</v>
      </c>
      <c r="B54" s="50">
        <v>384823422.64499658</v>
      </c>
      <c r="C54" s="51">
        <v>296222240.54144514</v>
      </c>
      <c r="D54" s="51">
        <v>702985092.0616833</v>
      </c>
      <c r="E54" s="52">
        <f>SUM(B54:D54)</f>
        <v>1384030755.2481251</v>
      </c>
    </row>
    <row r="55" spans="1:6" ht="14.5" thickBot="1" x14ac:dyDescent="0.35">
      <c r="A55" s="56" t="s">
        <v>38</v>
      </c>
      <c r="B55" s="63">
        <f>SUM(B50:B54)</f>
        <v>7881092841.864996</v>
      </c>
      <c r="C55" s="64">
        <f>SUM(C50:C54)</f>
        <v>14143509202.294764</v>
      </c>
      <c r="D55" s="64">
        <f>SUM(D50:D54)</f>
        <v>11568971074.451683</v>
      </c>
      <c r="E55" s="59">
        <f>SUM(E50:E54)</f>
        <v>33593573118.611443</v>
      </c>
    </row>
    <row r="56" spans="1:6" x14ac:dyDescent="0.3">
      <c r="A56" s="38"/>
      <c r="B56" s="38"/>
      <c r="C56" s="38"/>
      <c r="D56" s="38"/>
      <c r="E56" s="65"/>
    </row>
    <row r="57" spans="1:6" x14ac:dyDescent="0.3">
      <c r="A57" s="66" t="s">
        <v>40</v>
      </c>
      <c r="B57" s="66"/>
      <c r="C57" s="66"/>
      <c r="D57" s="66"/>
      <c r="E57" s="66"/>
    </row>
    <row r="58" spans="1:6" x14ac:dyDescent="0.3">
      <c r="B58" s="34"/>
      <c r="C58" s="34"/>
      <c r="D58" s="34"/>
      <c r="E58" s="38"/>
    </row>
    <row r="59" spans="1:6" ht="15.5" x14ac:dyDescent="0.35">
      <c r="A59" s="85" t="s">
        <v>41</v>
      </c>
      <c r="B59" s="85"/>
      <c r="C59" s="85"/>
      <c r="D59" s="85"/>
      <c r="E59" s="85"/>
      <c r="F59" s="85"/>
    </row>
    <row r="60" spans="1:6" x14ac:dyDescent="0.3">
      <c r="A60" s="38" t="s">
        <v>42</v>
      </c>
    </row>
    <row r="61" spans="1:6" x14ac:dyDescent="0.3">
      <c r="A61" s="39" t="s">
        <v>2</v>
      </c>
      <c r="B61" s="38" t="s">
        <v>3</v>
      </c>
    </row>
    <row r="62" spans="1:6" x14ac:dyDescent="0.3">
      <c r="A62" s="39" t="s">
        <v>4</v>
      </c>
      <c r="B62" s="38" t="s">
        <v>5</v>
      </c>
    </row>
    <row r="63" spans="1:6" x14ac:dyDescent="0.3">
      <c r="A63" s="39" t="s">
        <v>6</v>
      </c>
      <c r="B63" s="3" t="s">
        <v>7</v>
      </c>
      <c r="C63" s="3"/>
      <c r="D63" s="3"/>
    </row>
    <row r="64" spans="1:6" x14ac:dyDescent="0.3">
      <c r="A64" s="39" t="s">
        <v>8</v>
      </c>
      <c r="B64" s="4">
        <v>2022</v>
      </c>
      <c r="C64" s="3"/>
      <c r="D64" s="3"/>
    </row>
    <row r="65" spans="1:5" x14ac:dyDescent="0.3">
      <c r="A65" s="39" t="s">
        <v>31</v>
      </c>
      <c r="B65" s="3" t="s">
        <v>32</v>
      </c>
      <c r="C65" s="3"/>
      <c r="D65" s="3"/>
    </row>
    <row r="66" spans="1:5" x14ac:dyDescent="0.3">
      <c r="B66" s="67"/>
    </row>
    <row r="67" spans="1:5" x14ac:dyDescent="0.3">
      <c r="B67" s="68"/>
      <c r="C67" s="68"/>
      <c r="D67" s="68"/>
      <c r="E67" s="68"/>
    </row>
    <row r="68" spans="1:5" ht="14.5" thickBot="1" x14ac:dyDescent="0.35">
      <c r="A68" s="69" t="s">
        <v>43</v>
      </c>
      <c r="B68" s="69" t="s">
        <v>11</v>
      </c>
      <c r="C68" s="69" t="s">
        <v>12</v>
      </c>
      <c r="D68" s="69" t="s">
        <v>13</v>
      </c>
      <c r="E68" s="69" t="s">
        <v>14</v>
      </c>
    </row>
    <row r="69" spans="1:5" ht="15.5" x14ac:dyDescent="0.35">
      <c r="A69" s="14" t="s">
        <v>44</v>
      </c>
    </row>
    <row r="70" spans="1:5" x14ac:dyDescent="0.3">
      <c r="A70" s="47" t="s">
        <v>45</v>
      </c>
      <c r="B70" s="55">
        <v>268016239.6554026</v>
      </c>
      <c r="C70" s="55">
        <v>189425799.53869888</v>
      </c>
      <c r="D70" s="55">
        <v>158240580.81358802</v>
      </c>
      <c r="E70" s="70">
        <f t="shared" ref="E70:E76" si="2">SUM(B70:D70)</f>
        <v>615682620.00768948</v>
      </c>
    </row>
    <row r="71" spans="1:5" x14ac:dyDescent="0.3">
      <c r="A71" s="47" t="s">
        <v>46</v>
      </c>
      <c r="B71" s="55">
        <v>13268539.022795316</v>
      </c>
      <c r="C71" s="55">
        <v>56102248.845867895</v>
      </c>
      <c r="D71" s="55">
        <v>107768989.8796047</v>
      </c>
      <c r="E71" s="70">
        <f t="shared" si="2"/>
        <v>177139777.74826789</v>
      </c>
    </row>
    <row r="72" spans="1:5" x14ac:dyDescent="0.3">
      <c r="A72" s="47" t="s">
        <v>47</v>
      </c>
      <c r="B72" s="55">
        <v>855277.10480364517</v>
      </c>
      <c r="C72" s="55">
        <v>1516421.385102533</v>
      </c>
      <c r="D72" s="55">
        <v>1561676.1302287439</v>
      </c>
      <c r="E72" s="70">
        <f t="shared" si="2"/>
        <v>3933374.6201349222</v>
      </c>
    </row>
    <row r="73" spans="1:5" x14ac:dyDescent="0.3">
      <c r="A73" s="47" t="s">
        <v>48</v>
      </c>
      <c r="B73" s="55">
        <v>2216661.4185242769</v>
      </c>
      <c r="C73" s="55">
        <v>1533634.1811937108</v>
      </c>
      <c r="D73" s="55">
        <v>27658603.234465033</v>
      </c>
      <c r="E73" s="70">
        <f t="shared" si="2"/>
        <v>31408898.834183022</v>
      </c>
    </row>
    <row r="74" spans="1:5" x14ac:dyDescent="0.3">
      <c r="A74" s="47" t="s">
        <v>49</v>
      </c>
      <c r="B74" s="55">
        <v>0</v>
      </c>
      <c r="C74" s="55">
        <v>0</v>
      </c>
      <c r="D74" s="55">
        <v>11781139.094076777</v>
      </c>
      <c r="E74" s="70">
        <f>SUM(B74:D74)</f>
        <v>11781139.094076777</v>
      </c>
    </row>
    <row r="75" spans="1:5" ht="28" x14ac:dyDescent="0.3">
      <c r="A75" s="71" t="s">
        <v>50</v>
      </c>
      <c r="B75" s="51">
        <v>37950264.941575997</v>
      </c>
      <c r="C75" s="51">
        <v>0</v>
      </c>
      <c r="D75" s="51">
        <v>196262429.02856001</v>
      </c>
      <c r="E75" s="70">
        <f t="shared" si="2"/>
        <v>234212693.97013602</v>
      </c>
    </row>
    <row r="76" spans="1:5" x14ac:dyDescent="0.3">
      <c r="A76" s="47" t="s">
        <v>51</v>
      </c>
      <c r="B76" s="51">
        <v>6255110882.2399998</v>
      </c>
      <c r="C76" s="51">
        <v>7276415567.8099995</v>
      </c>
      <c r="D76" s="51">
        <v>9546290038.1000004</v>
      </c>
      <c r="E76" s="70">
        <f t="shared" si="2"/>
        <v>23077816488.150002</v>
      </c>
    </row>
    <row r="77" spans="1:5" ht="14.5" thickBot="1" x14ac:dyDescent="0.35">
      <c r="A77" s="72" t="s">
        <v>38</v>
      </c>
      <c r="B77" s="73">
        <f>SUM(B70:B76)</f>
        <v>6577417864.3831015</v>
      </c>
      <c r="C77" s="74">
        <f>SUM(C70:C76)</f>
        <v>7524993671.7608624</v>
      </c>
      <c r="D77" s="74">
        <f>SUM(D70:D76)</f>
        <v>10049563456.280523</v>
      </c>
      <c r="E77" s="75">
        <f>SUM(E70:E76)</f>
        <v>24151974992.424488</v>
      </c>
    </row>
    <row r="78" spans="1:5" ht="14.5" thickTop="1" x14ac:dyDescent="0.3">
      <c r="A78" s="76" t="s">
        <v>52</v>
      </c>
      <c r="B78" s="38"/>
      <c r="C78" s="38"/>
      <c r="D78" s="38"/>
      <c r="E78" s="38"/>
    </row>
    <row r="79" spans="1:5" x14ac:dyDescent="0.3">
      <c r="A79" s="66" t="s">
        <v>40</v>
      </c>
      <c r="B79" s="66"/>
      <c r="C79" s="66"/>
      <c r="D79" s="66"/>
      <c r="E79" s="66"/>
    </row>
    <row r="80" spans="1:5" x14ac:dyDescent="0.3">
      <c r="B80" s="67"/>
      <c r="C80" s="67"/>
      <c r="D80" s="67"/>
      <c r="E80" s="38"/>
    </row>
    <row r="81" spans="1:6" x14ac:dyDescent="0.3">
      <c r="B81" s="38"/>
      <c r="C81" s="38"/>
      <c r="D81" s="38"/>
      <c r="E81" s="38"/>
    </row>
    <row r="82" spans="1:6" ht="15.5" x14ac:dyDescent="0.35">
      <c r="A82" s="85" t="s">
        <v>53</v>
      </c>
      <c r="B82" s="85"/>
      <c r="C82" s="85"/>
      <c r="D82" s="85"/>
      <c r="E82" s="85"/>
      <c r="F82" s="85"/>
    </row>
    <row r="83" spans="1:6" x14ac:dyDescent="0.3">
      <c r="A83" s="47" t="s">
        <v>54</v>
      </c>
      <c r="B83" s="77"/>
      <c r="C83" s="77"/>
      <c r="D83" s="77"/>
      <c r="E83" s="47"/>
    </row>
    <row r="84" spans="1:6" x14ac:dyDescent="0.3">
      <c r="A84" s="78" t="s">
        <v>2</v>
      </c>
      <c r="B84" s="38" t="s">
        <v>3</v>
      </c>
      <c r="C84" s="79"/>
      <c r="D84" s="79"/>
      <c r="E84" s="47"/>
    </row>
    <row r="85" spans="1:6" x14ac:dyDescent="0.3">
      <c r="A85" s="78" t="s">
        <v>4</v>
      </c>
      <c r="B85" s="38" t="s">
        <v>5</v>
      </c>
      <c r="C85" s="79"/>
      <c r="D85" s="79"/>
      <c r="E85" s="47"/>
    </row>
    <row r="86" spans="1:6" x14ac:dyDescent="0.3">
      <c r="A86" s="78" t="s">
        <v>55</v>
      </c>
      <c r="B86" s="47" t="s">
        <v>61</v>
      </c>
      <c r="C86" s="47"/>
      <c r="D86" s="47"/>
      <c r="E86" s="47"/>
    </row>
    <row r="87" spans="1:6" x14ac:dyDescent="0.3">
      <c r="A87" s="78" t="s">
        <v>6</v>
      </c>
      <c r="B87" s="80" t="s">
        <v>7</v>
      </c>
      <c r="C87" s="78"/>
      <c r="D87" s="78"/>
      <c r="E87" s="80"/>
    </row>
    <row r="88" spans="1:6" x14ac:dyDescent="0.3">
      <c r="A88" s="78" t="s">
        <v>8</v>
      </c>
      <c r="B88" s="80">
        <v>2022</v>
      </c>
      <c r="C88" s="78"/>
      <c r="D88" s="78"/>
      <c r="E88" s="80"/>
    </row>
    <row r="89" spans="1:6" x14ac:dyDescent="0.3">
      <c r="A89" s="78" t="s">
        <v>31</v>
      </c>
      <c r="B89" s="80" t="s">
        <v>32</v>
      </c>
      <c r="C89" s="80"/>
      <c r="D89" s="80"/>
      <c r="E89" s="80"/>
    </row>
    <row r="90" spans="1:6" x14ac:dyDescent="0.3">
      <c r="A90" s="47"/>
      <c r="B90" s="47"/>
      <c r="C90" s="47"/>
      <c r="D90" s="47"/>
      <c r="E90" s="47"/>
    </row>
    <row r="91" spans="1:6" ht="14.5" thickBot="1" x14ac:dyDescent="0.35">
      <c r="A91" s="81" t="s">
        <v>43</v>
      </c>
      <c r="B91" s="81" t="s">
        <v>11</v>
      </c>
      <c r="C91" s="81" t="s">
        <v>12</v>
      </c>
      <c r="D91" s="81" t="s">
        <v>13</v>
      </c>
      <c r="E91" s="81" t="s">
        <v>14</v>
      </c>
    </row>
    <row r="92" spans="1:6" x14ac:dyDescent="0.3">
      <c r="A92" s="47"/>
      <c r="B92" s="47"/>
      <c r="C92" s="47"/>
      <c r="D92" s="47"/>
      <c r="E92" s="47"/>
    </row>
    <row r="93" spans="1:6" x14ac:dyDescent="0.3">
      <c r="A93" s="47" t="s">
        <v>62</v>
      </c>
      <c r="B93" s="55">
        <v>81194233823.120834</v>
      </c>
      <c r="C93" s="55">
        <v>82791028635.80481</v>
      </c>
      <c r="D93" s="55">
        <v>83439786433.618866</v>
      </c>
      <c r="E93" s="70">
        <f>B93</f>
        <v>81194233823.120834</v>
      </c>
    </row>
    <row r="94" spans="1:6" x14ac:dyDescent="0.3">
      <c r="A94" s="47" t="s">
        <v>56</v>
      </c>
      <c r="B94" s="55">
        <v>8040592083.4200001</v>
      </c>
      <c r="C94" s="55">
        <v>8040592083.4200001</v>
      </c>
      <c r="D94" s="55">
        <v>8040592083.4200001</v>
      </c>
      <c r="E94" s="51">
        <f>SUM(B94:D94)</f>
        <v>24121776250.260002</v>
      </c>
    </row>
    <row r="95" spans="1:6" x14ac:dyDescent="0.3">
      <c r="A95" s="47" t="s">
        <v>57</v>
      </c>
      <c r="B95" s="51">
        <v>89234825906.540833</v>
      </c>
      <c r="C95" s="51">
        <v>90831620719.224808</v>
      </c>
      <c r="D95" s="51">
        <v>91480378517.038864</v>
      </c>
      <c r="E95" s="51">
        <f>E93+E94</f>
        <v>105316010073.38083</v>
      </c>
    </row>
    <row r="96" spans="1:6" x14ac:dyDescent="0.3">
      <c r="A96" s="47" t="s">
        <v>58</v>
      </c>
      <c r="B96" s="51">
        <v>6577417864.3831015</v>
      </c>
      <c r="C96" s="51">
        <v>7524993671.7608624</v>
      </c>
      <c r="D96" s="51">
        <v>10049563456.280523</v>
      </c>
      <c r="E96" s="51">
        <f>SUM(B96:D96)</f>
        <v>24151974992.424484</v>
      </c>
    </row>
    <row r="97" spans="1:5" x14ac:dyDescent="0.3">
      <c r="A97" s="47" t="s">
        <v>59</v>
      </c>
      <c r="B97" s="82">
        <v>82791028635.80481</v>
      </c>
      <c r="C97" s="82">
        <v>83439786433.618866</v>
      </c>
      <c r="D97" s="82">
        <v>81483320780.089142</v>
      </c>
      <c r="E97" s="82">
        <f>+E95-E96</f>
        <v>81164035080.956345</v>
      </c>
    </row>
    <row r="98" spans="1:5" ht="14.5" thickBot="1" x14ac:dyDescent="0.35">
      <c r="A98" s="83"/>
      <c r="B98" s="84"/>
      <c r="C98" s="84"/>
      <c r="D98" s="84"/>
      <c r="E98" s="84"/>
    </row>
    <row r="99" spans="1:5" ht="14.5" thickTop="1" x14ac:dyDescent="0.3">
      <c r="A99" s="47"/>
      <c r="B99" s="77"/>
      <c r="C99" s="77"/>
      <c r="D99" s="77"/>
      <c r="E99" s="77"/>
    </row>
    <row r="100" spans="1:5" x14ac:dyDescent="0.3">
      <c r="A100" s="66" t="s">
        <v>40</v>
      </c>
      <c r="B100" s="66"/>
      <c r="C100" s="66"/>
      <c r="D100" s="66"/>
      <c r="E100" s="66"/>
    </row>
    <row r="101" spans="1:5" x14ac:dyDescent="0.3">
      <c r="A101" s="66" t="s">
        <v>60</v>
      </c>
      <c r="B101" s="66"/>
      <c r="C101" s="66"/>
      <c r="D101" s="66"/>
      <c r="E101" s="66"/>
    </row>
    <row r="102" spans="1:5" x14ac:dyDescent="0.3">
      <c r="B102" s="51"/>
      <c r="C102" s="67"/>
      <c r="E102" s="51"/>
    </row>
  </sheetData>
  <mergeCells count="9">
    <mergeCell ref="A2:F2"/>
    <mergeCell ref="A33:F33"/>
    <mergeCell ref="A59:F59"/>
    <mergeCell ref="A82:F82"/>
    <mergeCell ref="A17:A18"/>
    <mergeCell ref="A26:A27"/>
    <mergeCell ref="A30:F30"/>
    <mergeCell ref="B40:E40"/>
    <mergeCell ref="B67:E67"/>
  </mergeCells>
  <pageMargins left="0.39370078740157483" right="0.31496062992125984" top="0.74803149606299213" bottom="0.74803149606299213" header="0.51181102362204722" footer="0.31496062992125984"/>
  <pageSetup scale="97" fitToHeight="0" orientation="landscape" r:id="rId1"/>
  <headerFooter alignWithMargins="0">
    <oddHeader>&amp;C&amp;UANEXO Nº 1</oddHeader>
    <oddFooter>&amp;RAnexo Nº 1, página &amp;P de  &amp;N</oddFooter>
  </headerFooter>
  <rowBreaks count="3" manualBreakCount="3">
    <brk id="32" max="5" man="1"/>
    <brk id="58" max="5" man="1"/>
    <brk id="81" max="5" man="1"/>
  </rowBreaks>
  <ignoredErrors>
    <ignoredError sqref="E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BFV 1 T _2022</vt:lpstr>
      <vt:lpstr>'BFV 1 T _2022'!Área_de_impresión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Chavarría Calderón Sugey</cp:lastModifiedBy>
  <cp:lastPrinted>2022-04-27T21:04:28Z</cp:lastPrinted>
  <dcterms:created xsi:type="dcterms:W3CDTF">2022-04-27T20:58:04Z</dcterms:created>
  <dcterms:modified xsi:type="dcterms:W3CDTF">2022-04-29T16:32:29Z</dcterms:modified>
</cp:coreProperties>
</file>